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95" tabRatio="874" firstSheet="3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<sst xmlns="http://schemas.openxmlformats.org/spreadsheetml/2006/main" count="871" uniqueCount="398">
  <si>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</si>
  <si>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</si>
  <si>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</si>
  <si>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</si>
  <si>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</si>
  <si>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</si>
  <si>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</si>
  <si>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</si>
  <si>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</si>
  <si>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</si>
  <si>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</si>
  <si>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</si>
  <si>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</si>
  <si>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</si>
  <si>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</si>
  <si>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</si>
  <si>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</si>
  <si>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</si>
  <si>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</si>
  <si>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</si>
  <si>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</si>
  <si>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</si>
  <si>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</si>
  <si>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</si>
  <si>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</si>
  <si>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</si>
  <si>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</si>
  <si>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</si>
  <si>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</si>
  <si>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</si>
  <si>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</si>
  <si>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</si>
  <si>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</si>
  <si>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</si>
  <si>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</si>
  <si>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</si>
  <si>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</si>
  <si>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</si>
  <si>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</si>
  <si>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</si>
  <si>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</si>
  <si>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</si>
  <si>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</si>
  <si>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</si>
  <si>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</si>
  <si>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</si>
  <si>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</si>
  <si>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</si>
  <si>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</si>
  <si>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</si>
  <si>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</si>
  <si>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</si>
  <si>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</si>
  <si>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</si>
  <si>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</si>
  <si>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</si>
  <si>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</si>
  <si>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</si>
  <si>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</si>
  <si>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</si>
  <si>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</si>
  <si>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</si>
  <si>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207006</t>
  </si>
  <si>
    <t>昆明市妇女儿童活动中心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</si>
  <si>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</si>
  <si>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</si>
  <si>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</si>
  <si>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</si>
  <si>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</si>
  <si>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</si>
  <si>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</si>
  <si>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</si>
  <si>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</si>
  <si>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</si>
  <si>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</si>
  <si>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</si>
  <si>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</si>
  <si>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</si>
  <si>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</si>
  <si>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</si>
  <si>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</si>
  <si>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</si>
  <si>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</si>
  <si>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</si>
  <si>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</si>
  <si>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</si>
  <si>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</si>
  <si>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</si>
  <si>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</si>
  <si>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</si>
  <si>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</si>
  <si>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</si>
  <si>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</si>
  <si>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2012950</t>
  </si>
  <si>
    <t>事业运行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</si>
  <si>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</si>
  <si>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</si>
  <si>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</si>
  <si>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</si>
  <si>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</si>
  <si>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</si>
  <si>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</si>
  <si>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</si>
  <si>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</si>
  <si>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</si>
  <si>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</si>
  <si>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</si>
  <si>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</si>
  <si>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</si>
  <si>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</si>
  <si>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</si>
  <si>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</si>
  <si>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</si>
  <si>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</si>
  <si>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</si>
  <si>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</si>
  <si>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</si>
  <si>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</si>
  <si>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</si>
  <si>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</si>
  <si>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</si>
  <si>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</si>
  <si>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</si>
  <si>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</si>
  <si>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</si>
  <si>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</si>
  <si>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</si>
  <si>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</si>
  <si>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</si>
  <si>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</si>
  <si>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</si>
  <si>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</si>
  <si>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</si>
  <si>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</si>
  <si>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</si>
  <si>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</si>
  <si>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</si>
  <si>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</si>
  <si>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</si>
  <si>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</si>
  <si>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</si>
  <si>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</si>
  <si>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</si>
  <si>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</si>
  <si>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</si>
  <si>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</si>
  <si>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</si>
  <si>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</si>
  <si>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</si>
  <si>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</si>
  <si>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</si>
  <si>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</si>
  <si>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</si>
  <si>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</si>
  <si>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部门预算支出功能分类科目</t>
  </si>
  <si>
    <t>人员经费</t>
  </si>
  <si>
    <t>公用经费</t>
  </si>
  <si>
    <t>合  计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</si>
  <si>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</si>
  <si>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</si>
  <si>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</si>
  <si>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</si>
  <si>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</si>
  <si>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</si>
  <si>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注：昆明市妇女儿童活动中心无“三公”经费收入，所以一般公共预算“三公”经费支出预算表公开空表。</t>
  </si>
  <si>
    <t>预算04表</t>
  </si>
  <si>
    <t>2026年部门基本支出预算表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</si>
  <si>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</si>
  <si>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</si>
  <si>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</si>
  <si>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</si>
  <si>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</si>
  <si>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</si>
  <si>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经济科目编码</t>
  </si>
  <si>
    <t>经济科目名称</t>
  </si>
  <si>
    <t>政府经济科目编码</t>
  </si>
  <si>
    <t>政府经济科目名称</t>
  </si>
  <si>
    <t>本年财政拨款</t>
  </si>
  <si>
    <t>财政拨款结转结余</t>
  </si>
  <si>
    <t>昆明市妇女联合会</t>
  </si>
  <si>
    <t>社会保障缴费</t>
  </si>
  <si>
    <t>机关事业养老保险</t>
  </si>
  <si>
    <t>30108</t>
  </si>
  <si>
    <t>机关事业单位基本养老保险缴费</t>
  </si>
  <si>
    <t>50501</t>
  </si>
  <si>
    <t>工资福利支出</t>
  </si>
  <si>
    <t>职业年金</t>
  </si>
  <si>
    <t>30109</t>
  </si>
  <si>
    <t>职业年金缴费</t>
  </si>
  <si>
    <t>事业基本医疗保险</t>
  </si>
  <si>
    <t>30110</t>
  </si>
  <si>
    <t>职工基本医疗保险缴费</t>
  </si>
  <si>
    <t>公务员医疗统筹</t>
  </si>
  <si>
    <t>30111</t>
  </si>
  <si>
    <t>公务员医疗补助缴费</t>
  </si>
  <si>
    <t>失业保险</t>
  </si>
  <si>
    <t>30112</t>
  </si>
  <si>
    <t>其他社会保障缴费</t>
  </si>
  <si>
    <t>重特病医疗统筹</t>
  </si>
  <si>
    <t>工伤保险</t>
  </si>
  <si>
    <t>差额单位住房公积金</t>
  </si>
  <si>
    <t>30113</t>
  </si>
  <si>
    <t>一般公用经费</t>
  </si>
  <si>
    <t>其他事业单位办公费</t>
  </si>
  <si>
    <t>30201</t>
  </si>
  <si>
    <t>办公费</t>
  </si>
  <si>
    <t>50502</t>
  </si>
  <si>
    <t>商品和服务支出</t>
  </si>
  <si>
    <t>教育部门邮电费</t>
  </si>
  <si>
    <t>30207</t>
  </si>
  <si>
    <t>邮电费</t>
  </si>
  <si>
    <t>教育部门差旅费</t>
  </si>
  <si>
    <t>30211</t>
  </si>
  <si>
    <t>差旅费</t>
  </si>
  <si>
    <t>教育部门维修护费</t>
  </si>
  <si>
    <t>30213</t>
  </si>
  <si>
    <t>维修（护）费</t>
  </si>
  <si>
    <t>教育部门培训费</t>
  </si>
  <si>
    <t>30216</t>
  </si>
  <si>
    <t>培训费</t>
  </si>
  <si>
    <t>退休人员公用经费</t>
  </si>
  <si>
    <t>30299</t>
  </si>
  <si>
    <t>其他商品和服务支出</t>
  </si>
  <si>
    <t>对个人和家庭的补助</t>
  </si>
  <si>
    <t>退休人员生活补助</t>
  </si>
  <si>
    <t>30305</t>
  </si>
  <si>
    <t>生活补助</t>
  </si>
  <si>
    <t>50901</t>
  </si>
  <si>
    <t>社会福利和救助</t>
  </si>
  <si>
    <t>事业人员支出工资</t>
  </si>
  <si>
    <t>差额事业基本工资</t>
  </si>
  <si>
    <t>30101</t>
  </si>
  <si>
    <t>基本工资</t>
  </si>
  <si>
    <t>差额事业年终一个月奖</t>
  </si>
  <si>
    <t>30103</t>
  </si>
  <si>
    <t>奖金</t>
  </si>
  <si>
    <t>差额单位奖励性绩效（不含2017绩效奖励政策）</t>
  </si>
  <si>
    <t>30107</t>
  </si>
  <si>
    <t>绩效工资</t>
  </si>
  <si>
    <t>差额单位基础性绩效</t>
  </si>
  <si>
    <t>工会经费</t>
  </si>
  <si>
    <t>30228</t>
  </si>
  <si>
    <t>事业人员奖励性绩效</t>
  </si>
  <si>
    <t>差额单位奖励性绩效（含2017绩效奖励政策）</t>
  </si>
  <si>
    <t>预算05-1表</t>
  </si>
  <si>
    <t>2026年部门项目支出预算表</t>
  </si>
  <si>
    <t>项目类别</t>
  </si>
  <si>
    <t>项目级次</t>
  </si>
  <si>
    <t>基建项目类型</t>
  </si>
  <si>
    <t>部门经济科目编码</t>
  </si>
  <si>
    <t>部门经济科目名称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</si>
  <si>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</si>
  <si>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</si>
  <si>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</si>
  <si>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</si>
  <si>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</si>
  <si>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</si>
  <si>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</si>
  <si>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</si>
  <si>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</si>
  <si>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</si>
  <si>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</si>
  <si>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</si>
  <si>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专项业务类</t>
  </si>
  <si>
    <t>妇女儿童工作服务经费</t>
  </si>
  <si>
    <t>本级</t>
  </si>
  <si>
    <t>非基建项目</t>
  </si>
  <si>
    <t>30227</t>
  </si>
  <si>
    <t>委托业务费</t>
  </si>
  <si>
    <t>30202</t>
  </si>
  <si>
    <t>印刷费</t>
  </si>
  <si>
    <t>30226</t>
  </si>
  <si>
    <t>劳务费</t>
  </si>
  <si>
    <t>30205</t>
  </si>
  <si>
    <t>水费</t>
  </si>
  <si>
    <t>30206</t>
  </si>
  <si>
    <t>电费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</si>
  <si>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</si>
  <si>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</si>
  <si>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</si>
  <si>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</si>
  <si>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</si>
  <si>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</si>
  <si>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</si>
  <si>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</si>
  <si>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</si>
  <si>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</si>
  <si>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</si>
  <si>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1、本年度完成学员招收600人；
2、完成3场主题教育活动。
</t>
  </si>
  <si>
    <t>产出指标</t>
  </si>
  <si>
    <t>数量指标</t>
  </si>
  <si>
    <t>举办活动次数</t>
  </si>
  <si>
    <t>=</t>
  </si>
  <si>
    <t>次</t>
  </si>
  <si>
    <t>定量指标</t>
  </si>
  <si>
    <t>举办少年儿童思想道德建设活动数量</t>
  </si>
  <si>
    <t>招收学员</t>
  </si>
  <si>
    <t>&gt;=</t>
  </si>
  <si>
    <t>600</t>
  </si>
  <si>
    <t>人</t>
  </si>
  <si>
    <t>全年招收学员600人以上</t>
  </si>
  <si>
    <t>质量指标</t>
  </si>
  <si>
    <t>教学培训满意度</t>
  </si>
  <si>
    <t>&lt;=</t>
  </si>
  <si>
    <t>90</t>
  </si>
  <si>
    <t>%</t>
  </si>
  <si>
    <t>教训培训满意度大于90%</t>
  </si>
  <si>
    <t>时效指标</t>
  </si>
  <si>
    <t>项目完成时间</t>
  </si>
  <si>
    <t>2026年12月31日</t>
  </si>
  <si>
    <t>年</t>
  </si>
  <si>
    <t>项目完成时间2026年12月31日</t>
  </si>
  <si>
    <t>效益指标</t>
  </si>
  <si>
    <t>社会效益</t>
  </si>
  <si>
    <t>加强未成年人思想道德建设、培育和践行社会主义核心价值观、开展家庭教育工作工作</t>
  </si>
  <si>
    <t>&gt;</t>
  </si>
  <si>
    <t>较上年有所提升</t>
  </si>
  <si>
    <t>满意度指标</t>
  </si>
  <si>
    <t>服务对象满意度</t>
  </si>
  <si>
    <t>服务对象满意度指标</t>
  </si>
  <si>
    <t>预算06表</t>
  </si>
  <si>
    <t>2026年部门政府性基金预算支出预算表</t>
  </si>
  <si>
    <t>政府性基金预算支出预算表</t>
  </si>
  <si>
    <t>单位名称：昆明市妇女儿童活动中心</t>
  </si>
  <si>
    <t>政府性基金预算支出</t>
  </si>
  <si>
    <t>注：昆明市妇女儿童活动中心无政府性基金预算支出，无使用政府性基金安排的支出，所以政府性基金预算支出预算表公开空表。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</si>
  <si>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</si>
  <si>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</si>
  <si>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</si>
  <si>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</si>
  <si>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</si>
  <si>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</si>
  <si>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</si>
  <si>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</si>
  <si>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资金来源</t>
  </si>
  <si>
    <t>政府性基金</t>
  </si>
  <si>
    <t>国有资本经营收益</t>
  </si>
  <si>
    <t>财政专户管理的收入</t>
  </si>
  <si>
    <t>单位自筹</t>
  </si>
  <si>
    <t>注：昆明市妇女儿童活动中心无部门政府购买服务预算支出，所以此表公开空表。</t>
  </si>
  <si>
    <t>预算08表</t>
  </si>
  <si>
    <t>2026年部门政府购买服务预算表</t>
  </si>
  <si>
    <t>政府购买服务项目</t>
  </si>
  <si>
    <t>政府购买服务目录</t>
  </si>
  <si>
    <t>注：昆明市妇女儿童活动中心无部门政府购买服务预算支出，所以部门政府购买服务预算表公开空表。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</si>
  <si>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</si>
  <si>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</si>
  <si>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</si>
  <si>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</si>
  <si>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</si>
  <si>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</si>
  <si>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</si>
  <si>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</si>
  <si>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</si>
  <si>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</si>
  <si>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</si>
  <si>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</si>
  <si>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</si>
  <si>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</si>
  <si>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</si>
  <si>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</si>
  <si>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</si>
  <si>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</si>
  <si>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</si>
  <si>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</si>
  <si>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</si>
  <si>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</si>
  <si>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</si>
  <si>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</si>
  <si>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</si>
  <si>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注：昆明市妇女儿童活动中心无市对下转移支付预算，所以市对下转移支付预算表公开空表。</t>
  </si>
  <si>
    <t>预算09-2表</t>
  </si>
  <si>
    <t>2026年市对下转移支付绩效目标表</t>
  </si>
  <si>
    <t>单位名称、项目名称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</si>
  <si>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</si>
  <si>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</si>
  <si>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</si>
  <si>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</si>
  <si>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</si>
  <si>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</si>
  <si>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</si>
  <si>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</si>
  <si>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</si>
  <si>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</si>
  <si>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注：昆明市妇女儿童活动中心无政府采购项目支出，所以新增资产配置表公开空表。</t>
  </si>
  <si>
    <t>预算11表</t>
  </si>
  <si>
    <t>2026年上级转移支付补助项目支出预算表</t>
  </si>
  <si>
    <t>项目分类</t>
  </si>
  <si>
    <t>项目单位</t>
  </si>
  <si>
    <t>上级补助</t>
  </si>
  <si>
    <t>注：昆明市妇女儿童活动中心无上级补助项目支出预算，所以部门上级补助项目支出预算表公开空表。</t>
  </si>
  <si>
    <t>预算12表</t>
  </si>
  <si>
    <t>2026年部门项目中期规划预算表</t>
  </si>
  <si>
    <t>2026年</t>
  </si>
  <si>
    <t>2027年</t>
  </si>
  <si>
    <t>2028年</t>
  </si>
  <si>
    <t/>
  </si>
  <si>
    <t>注：昆明市妇女儿童活动中心此表公开空表。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</si>
</sst>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sz val="10.5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SimSun"/>
      <charset val="134"/>
    </font>
    <font>
      <b/>
      <sz val="9"/>
      <color rgb="FF000000"/>
      <name val="宋体"/>
      <charset val="134"/>
    </font>
    <font>
      <sz val="9.75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0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6" fontId="12" fillId="0" borderId="7">
      <alignment horizontal="right" vertical="center"/>
    </xf>
    <xf numFmtId="177" fontId="12" fillId="0" borderId="7">
      <alignment horizontal="right" vertical="center"/>
    </xf>
    <xf numFmtId="10" fontId="12" fillId="0" borderId="7">
      <alignment horizontal="right" vertical="center"/>
    </xf>
    <xf numFmtId="178" fontId="12" fillId="0" borderId="7">
      <alignment horizontal="right" vertical="center"/>
    </xf>
    <xf numFmtId="49" fontId="12" fillId="0" borderId="7">
      <alignment horizontal="left" vertical="center" wrapText="1"/>
    </xf>
    <xf numFmtId="178" fontId="12" fillId="0" borderId="7">
      <alignment horizontal="right" vertical="center"/>
    </xf>
    <xf numFmtId="179" fontId="12" fillId="0" borderId="7">
      <alignment horizontal="right" vertical="center"/>
    </xf>
    <xf numFmtId="180" fontId="12" fillId="0" borderId="7">
      <alignment horizontal="right" vertical="center"/>
    </xf>
    <xf numFmtId="0" fontId="16" fillId="0" borderId="6">
      <alignment horizontal="center" vertical="center" wrapText="1"/>
      <protection locked="0"/>
    </xf>
    <xf numFmtId="4" fontId="16" fillId="0" borderId="6">
      <alignment horizontal="right" vertical="center"/>
      <protection locked="0"/>
    </xf>
    <xf numFmtId="0" fontId="2" fillId="0" borderId="6">
      <alignment horizontal="left" vertical="center"/>
    </xf>
    <xf numFmtId="4" fontId="2" fillId="0" borderId="6">
      <alignment horizontal="right" vertical="center"/>
    </xf>
    <xf numFmtId="0" fontId="16" fillId="0" borderId="6">
      <alignment horizontal="right" vertical="center"/>
    </xf>
    <xf numFmtId="0" fontId="16" fillId="0" borderId="6">
      <alignment horizontal="center" vertical="center"/>
    </xf>
    <xf numFmtId="4" fontId="16" fillId="0" borderId="6">
      <alignment horizontal="right" vertical="center"/>
    </xf>
    <xf numFmtId="0" fontId="2" fillId="0" borderId="6">
      <alignment horizontal="left" vertical="center" wrapText="1"/>
      <protection locked="0"/>
    </xf>
    <xf numFmtId="4" fontId="2" fillId="0" borderId="6">
      <alignment horizontal="right" vertical="center"/>
      <protection locked="0"/>
    </xf>
    <xf numFmtId="0" fontId="2" fillId="0" borderId="6">
      <alignment vertical="center" wrapText="1"/>
      <protection locked="0"/>
    </xf>
    <xf numFmtId="0" fontId="2" fillId="0" borderId="6">
      <alignment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6" fillId="0" borderId="3">
      <alignment vertical="top" wrapText="1"/>
      <protection locked="0"/>
    </xf>
    <xf numFmtId="0" fontId="6" fillId="0" borderId="4">
      <alignment vertical="top" wrapText="1"/>
      <protection locked="0"/>
    </xf>
    <xf numFmtId="0" fontId="2" fillId="2" borderId="0">
      <alignment horizontal="left" vertical="center" wrapText="1"/>
      <protection locked="0"/>
    </xf>
    <xf numFmtId="0" fontId="6" fillId="2" borderId="0">
      <alignment horizontal="left" vertical="center"/>
    </xf>
    <xf numFmtId="0" fontId="2" fillId="0" borderId="0">
      <alignment horizontal="right" vertical="center"/>
    </xf>
    <xf numFmtId="0" fontId="7" fillId="2" borderId="0">
      <alignment horizontal="center" vertical="center" wrapText="1"/>
      <protection locked="0"/>
    </xf>
    <xf numFmtId="0" fontId="1" fillId="2" borderId="0">
      <alignment horizontal="right" vertical="center" wrapText="1"/>
      <protection locked="0"/>
    </xf>
    <xf numFmtId="0" fontId="2" fillId="2" borderId="0">
      <alignment horizontal="right" vertical="center" wrapText="1"/>
      <protection locked="0"/>
    </xf>
    <xf numFmtId="4" fontId="2" fillId="2" borderId="7">
      <alignment horizontal="right" vertical="center"/>
      <protection locked="0"/>
    </xf>
    <xf numFmtId="0" fontId="2" fillId="2" borderId="7">
      <alignment horizontal="left" vertical="center" wrapText="1"/>
      <protection locked="0"/>
    </xf>
    <xf numFmtId="0" fontId="2" fillId="2" borderId="7">
      <alignment horizontal="center" vertical="center"/>
    </xf>
    <xf numFmtId="0" fontId="2" fillId="2" borderId="7">
      <alignment horizontal="center" vertical="center"/>
      <protection locked="0"/>
    </xf>
    <xf numFmtId="0" fontId="2" fillId="2" borderId="6">
      <alignment horizontal="left" vertical="center"/>
    </xf>
    <xf numFmtId="0" fontId="2" fillId="2" borderId="12">
      <alignment horizontal="left" vertical="center"/>
    </xf>
    <xf numFmtId="0" fontId="2" fillId="2" borderId="12">
      <alignment horizontal="right" vertical="center"/>
    </xf>
    <xf numFmtId="0" fontId="1" fillId="0" borderId="12">
      <alignment horizontal="center" vertical="center" wrapText="1"/>
      <protection locked="0"/>
    </xf>
    <xf numFmtId="0" fontId="2" fillId="2" borderId="12">
      <alignment horizontal="right" vertical="center"/>
      <protection locked="0"/>
    </xf>
    <xf numFmtId="0" fontId="1" fillId="0" borderId="5">
      <alignment horizontal="center" vertical="center" wrapText="1"/>
      <protection locked="0"/>
    </xf>
    <xf numFmtId="0" fontId="1" fillId="0" borderId="10">
      <alignment horizontal="center" vertical="center" wrapText="1"/>
      <protection locked="0"/>
    </xf>
    <xf numFmtId="0" fontId="1" fillId="0" borderId="11">
      <alignment horizontal="center" vertical="center"/>
      <protection locked="0"/>
    </xf>
    <xf numFmtId="0" fontId="1" fillId="0" borderId="11">
      <alignment horizontal="center" vertical="center" wrapText="1"/>
      <protection locked="0"/>
    </xf>
    <xf numFmtId="0" fontId="1" fillId="0" borderId="1">
      <alignment horizontal="center" vertical="center" wrapText="1"/>
      <protection locked="0"/>
    </xf>
    <xf numFmtId="0" fontId="1" fillId="0" borderId="25">
      <alignment horizontal="center" vertical="center" wrapText="1"/>
      <protection locked="0"/>
    </xf>
    <xf numFmtId="0" fontId="1" fillId="0" borderId="3">
      <alignment horizontal="center" vertical="center" wrapText="1"/>
      <protection locked="0"/>
    </xf>
    <xf numFmtId="0" fontId="1" fillId="0" borderId="3">
      <alignment horizontal="center" vertical="center"/>
      <protection locked="0"/>
    </xf>
    <xf numFmtId="0" fontId="1" fillId="0" borderId="4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1" fillId="2" borderId="0">
      <alignment horizontal="right" vertical="center" wrapText="1"/>
      <protection locked="0"/>
    </xf>
    <xf numFmtId="0" fontId="7" fillId="2" borderId="0">
      <alignment horizontal="center" vertical="center" wrapText="1"/>
      <protection locked="0"/>
    </xf>
    <xf numFmtId="0" fontId="2" fillId="2" borderId="0">
      <alignment horizontal="right" vertical="center" wrapText="1"/>
      <protection locked="0"/>
    </xf>
    <xf numFmtId="0" fontId="2" fillId="2" borderId="2">
      <alignment horizontal="center" vertical="center" wrapText="1"/>
    </xf>
    <xf numFmtId="0" fontId="2" fillId="2" borderId="4">
      <alignment horizontal="left" vertical="center"/>
    </xf>
    <xf numFmtId="4" fontId="2" fillId="2" borderId="7">
      <alignment horizontal="right" vertical="center"/>
      <protection locked="0"/>
    </xf>
    <xf numFmtId="0" fontId="2" fillId="2" borderId="7">
      <alignment horizontal="left" vertical="center" wrapText="1"/>
    </xf>
    <xf numFmtId="4" fontId="2" fillId="0" borderId="7">
      <alignment horizontal="right" vertical="center"/>
    </xf>
    <xf numFmtId="0" fontId="2" fillId="2" borderId="7">
      <alignment horizontal="center" vertical="center" wrapText="1"/>
    </xf>
    <xf numFmtId="0" fontId="2" fillId="2" borderId="7">
      <alignment horizontal="center" vertical="center" wrapText="1"/>
      <protection locked="0"/>
    </xf>
    <xf numFmtId="0" fontId="4" fillId="2" borderId="6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4" fillId="2" borderId="1">
      <alignment horizontal="center" vertical="center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4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/>
    </xf>
    <xf numFmtId="0" fontId="1" fillId="2" borderId="0">
      <alignment horizontal="left" vertical="center" wrapText="1"/>
      <protection locked="0"/>
    </xf>
    <xf numFmtId="0" fontId="7" fillId="2" borderId="0">
      <alignment horizontal="center" vertical="center" wrapText="1"/>
      <protection locked="0"/>
    </xf>
    <xf numFmtId="0" fontId="1" fillId="2" borderId="0">
      <alignment horizontal="right" vertical="center" wrapText="1"/>
      <protection locked="0"/>
    </xf>
    <xf numFmtId="0" fontId="16" fillId="0" borderId="6">
      <alignment horizontal="center" vertical="center" wrapText="1"/>
      <protection locked="0"/>
    </xf>
    <xf numFmtId="4" fontId="16" fillId="0" borderId="6">
      <alignment horizontal="right" vertical="center"/>
      <protection locked="0"/>
    </xf>
    <xf numFmtId="0" fontId="16" fillId="0" borderId="6">
      <alignment horizontal="center" vertical="center"/>
    </xf>
    <xf numFmtId="0" fontId="16" fillId="0" borderId="6">
      <alignment horizontal="right" vertical="center"/>
    </xf>
    <xf numFmtId="0" fontId="2" fillId="0" borderId="6">
      <alignment horizontal="left" vertical="center" wrapText="1"/>
    </xf>
    <xf numFmtId="0" fontId="2" fillId="0" borderId="6">
      <alignment horizontal="right" vertical="center"/>
    </xf>
    <xf numFmtId="0" fontId="2" fillId="0" borderId="6">
      <alignment horizontal="left" vertical="center"/>
    </xf>
    <xf numFmtId="4" fontId="2" fillId="0" borderId="6">
      <alignment horizontal="right" vertical="center"/>
    </xf>
    <xf numFmtId="0" fontId="2" fillId="0" borderId="6">
      <alignment vertical="center" wrapText="1"/>
    </xf>
    <xf numFmtId="0" fontId="2" fillId="0" borderId="6">
      <alignment vertical="center" wrapText="1"/>
      <protection locked="0"/>
    </xf>
    <xf numFmtId="4" fontId="2" fillId="0" borderId="6">
      <alignment horizontal="righ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6" fillId="0" borderId="3">
      <alignment vertical="top" wrapText="1"/>
      <protection locked="0"/>
    </xf>
    <xf numFmtId="0" fontId="6" fillId="0" borderId="4">
      <alignment vertical="top" wrapText="1"/>
      <protection locked="0"/>
    </xf>
    <xf numFmtId="0" fontId="2" fillId="0" borderId="0">
      <alignment horizontal="left" vertical="center" wrapText="1"/>
      <protection locked="0"/>
    </xf>
    <xf numFmtId="0" fontId="6" fillId="2" borderId="0">
      <alignment horizontal="left" vertical="center"/>
    </xf>
    <xf numFmtId="0" fontId="1" fillId="2" borderId="0">
      <alignment horizontal="right" vertical="center" wrapText="1"/>
      <protection locked="0"/>
    </xf>
    <xf numFmtId="0" fontId="7" fillId="2" borderId="0">
      <alignment horizontal="center" vertical="center" wrapText="1"/>
      <protection locked="0"/>
    </xf>
    <xf numFmtId="0" fontId="6" fillId="0" borderId="0">
      <protection locked="0"/>
    </xf>
    <xf numFmtId="0" fontId="1" fillId="0" borderId="0">
      <alignment vertical="top"/>
    </xf>
    <xf numFmtId="0" fontId="1" fillId="0" borderId="0">
      <alignment horizontal="right" vertical="center"/>
    </xf>
    <xf numFmtId="0" fontId="2" fillId="0" borderId="0">
      <alignment horizontal="right" vertical="center"/>
    </xf>
    <xf numFmtId="0" fontId="2" fillId="0" borderId="0">
      <alignment horizontal="left" vertical="center"/>
      <protection locked="0"/>
    </xf>
    <xf numFmtId="0" fontId="1" fillId="0" borderId="0">
      <alignment horizontal="right"/>
    </xf>
    <xf numFmtId="0" fontId="2" fillId="0" borderId="0">
      <alignment horizontal="right"/>
    </xf>
    <xf numFmtId="49" fontId="4" fillId="0" borderId="2">
      <alignment horizontal="center" vertical="center" wrapText="1"/>
    </xf>
    <xf numFmtId="49" fontId="4" fillId="0" borderId="4">
      <alignment horizontal="center" vertical="center" wrapText="1"/>
    </xf>
    <xf numFmtId="0" fontId="4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/>
    </xf>
    <xf numFmtId="0" fontId="4" fillId="0" borderId="25">
      <alignment horizontal="center" vertical="center"/>
    </xf>
    <xf numFmtId="49" fontId="4" fillId="0" borderId="7">
      <alignment horizontal="center" vertical="center"/>
    </xf>
    <xf numFmtId="0" fontId="4" fillId="0" borderId="6">
      <alignment horizontal="center" vertical="center"/>
    </xf>
    <xf numFmtId="0" fontId="4" fillId="0" borderId="7">
      <alignment horizontal="center" vertical="center"/>
    </xf>
    <xf numFmtId="0" fontId="4" fillId="0" borderId="12">
      <alignment horizontal="center" vertical="center"/>
    </xf>
    <xf numFmtId="0" fontId="2" fillId="0" borderId="7">
      <alignment horizontal="center" vertical="center"/>
    </xf>
    <xf numFmtId="0" fontId="2" fillId="0" borderId="7">
      <alignment horizontal="left" vertical="center" wrapText="1"/>
    </xf>
    <xf numFmtId="4" fontId="2" fillId="0" borderId="7">
      <alignment horizontal="right" vertical="center" wrapText="1"/>
      <protection locked="0"/>
    </xf>
    <xf numFmtId="4" fontId="2" fillId="0" borderId="7">
      <alignment horizontal="right" vertical="center" wrapText="1"/>
    </xf>
    <xf numFmtId="0" fontId="1" fillId="0" borderId="2">
      <alignment horizontal="center" vertical="center"/>
    </xf>
    <xf numFmtId="0" fontId="1" fillId="0" borderId="4">
      <alignment horizontal="center" vertical="center"/>
    </xf>
    <xf numFmtId="4" fontId="2" fillId="2" borderId="12">
      <alignment horizontal="right" vertical="top"/>
    </xf>
    <xf numFmtId="4" fontId="2" fillId="0" borderId="12">
      <alignment horizontal="right" vertical="center"/>
    </xf>
    <xf numFmtId="4" fontId="2" fillId="2" borderId="7">
      <alignment horizontal="right" vertical="center"/>
      <protection locked="0"/>
    </xf>
    <xf numFmtId="0" fontId="2" fillId="2" borderId="12">
      <alignment horizontal="center" vertical="center" wrapText="1"/>
      <protection locked="0"/>
    </xf>
    <xf numFmtId="0" fontId="6" fillId="2" borderId="6">
      <alignment vertical="top" wrapText="1"/>
      <protection locked="0"/>
    </xf>
    <xf numFmtId="0" fontId="1" fillId="2" borderId="6">
      <alignment horizontal="right" vertical="center" wrapText="1"/>
      <protection locked="0"/>
    </xf>
    <xf numFmtId="0" fontId="1" fillId="2" borderId="7">
      <alignment horizontal="center" vertical="center"/>
      <protection locked="0"/>
    </xf>
    <xf numFmtId="0" fontId="1" fillId="2" borderId="6">
      <alignment horizontal="right" vertical="center"/>
      <protection locked="0"/>
    </xf>
    <xf numFmtId="0" fontId="1" fillId="0" borderId="1">
      <alignment horizontal="center" vertical="center" wrapText="1"/>
      <protection locked="0"/>
    </xf>
    <xf numFmtId="0" fontId="1" fillId="2" borderId="2">
      <alignment horizontal="center" vertical="center" wrapText="1"/>
      <protection locked="0"/>
    </xf>
    <xf numFmtId="0" fontId="1" fillId="0" borderId="3">
      <alignment horizontal="center" vertical="center" wrapText="1"/>
      <protection locked="0"/>
    </xf>
    <xf numFmtId="0" fontId="1" fillId="2" borderId="4">
      <alignment horizontal="center" vertical="center"/>
      <protection locked="0"/>
    </xf>
    <xf numFmtId="0" fontId="2" fillId="0" borderId="0">
      <alignment horizontal="left" vertical="center"/>
    </xf>
    <xf numFmtId="0" fontId="1" fillId="2" borderId="0">
      <alignment horizontal="left" vertical="center" wrapText="1"/>
      <protection locked="0"/>
    </xf>
    <xf numFmtId="0" fontId="2" fillId="2" borderId="0">
      <alignment horizontal="right" vertical="center" wrapText="1"/>
      <protection locked="0"/>
    </xf>
    <xf numFmtId="0" fontId="6" fillId="0" borderId="0"/>
    <xf numFmtId="0" fontId="6" fillId="0" borderId="0">
      <protection locked="0"/>
    </xf>
    <xf numFmtId="0" fontId="14" fillId="0" borderId="0">
      <alignment horizontal="center" vertical="center"/>
    </xf>
    <xf numFmtId="0" fontId="2" fillId="2" borderId="2">
      <alignment horizontal="center" vertical="center" wrapText="1"/>
    </xf>
    <xf numFmtId="0" fontId="2" fillId="2" borderId="3">
      <alignment horizontal="left" vertical="center"/>
      <protection locked="0"/>
    </xf>
    <xf numFmtId="0" fontId="2" fillId="2" borderId="3">
      <alignment horizontal="left" vertical="center"/>
    </xf>
    <xf numFmtId="0" fontId="2" fillId="2" borderId="4">
      <alignment horizontal="left" vertical="center"/>
    </xf>
    <xf numFmtId="4" fontId="2" fillId="2" borderId="7">
      <alignment horizontal="right" vertical="center"/>
      <protection locked="0"/>
    </xf>
    <xf numFmtId="0" fontId="2" fillId="2" borderId="7">
      <alignment horizontal="left" vertical="center" wrapText="1"/>
      <protection locked="0"/>
    </xf>
    <xf numFmtId="0" fontId="2" fillId="2" borderId="7">
      <alignment horizontal="left" vertical="center"/>
      <protection locked="0"/>
    </xf>
    <xf numFmtId="0" fontId="2" fillId="2" borderId="7">
      <alignment horizontal="center" vertical="center" wrapText="1"/>
      <protection locked="0"/>
    </xf>
    <xf numFmtId="0" fontId="6" fillId="2" borderId="6">
      <alignment vertical="top" wrapText="1"/>
      <protection locked="0"/>
    </xf>
    <xf numFmtId="0" fontId="6" fillId="2" borderId="6">
      <alignment horizontal="center" vertical="center"/>
      <protection locked="0"/>
    </xf>
    <xf numFmtId="0" fontId="6" fillId="2" borderId="6">
      <alignment vertical="top"/>
      <protection locked="0"/>
    </xf>
    <xf numFmtId="0" fontId="4" fillId="0" borderId="6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2" borderId="6">
      <alignment horizontal="center" vertical="center" wrapText="1"/>
      <protection locked="0"/>
    </xf>
    <xf numFmtId="0" fontId="4" fillId="0" borderId="1">
      <alignment horizontal="center" vertical="center" wrapText="1"/>
      <protection locked="0"/>
    </xf>
    <xf numFmtId="0" fontId="4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4">
      <alignment horizontal="center" vertical="center"/>
      <protection locked="0"/>
    </xf>
    <xf numFmtId="0" fontId="4" fillId="0" borderId="8">
      <alignment horizontal="center" vertical="center"/>
      <protection locked="0"/>
    </xf>
    <xf numFmtId="0" fontId="4" fillId="0" borderId="26">
      <alignment horizontal="center" vertical="center"/>
      <protection locked="0"/>
    </xf>
    <xf numFmtId="0" fontId="1" fillId="2" borderId="0">
      <alignment horizontal="left" vertical="center" wrapText="1"/>
      <protection locked="0"/>
    </xf>
    <xf numFmtId="0" fontId="6" fillId="0" borderId="0">
      <alignment horizontal="right" wrapText="1"/>
    </xf>
  </cellStyleXfs>
  <cellXfs count="348">
    <xf numFmtId="0" fontId="0" fillId="0" borderId="0" xfId="0" applyFont="1" applyBorder="1"/>
    <xf numFmtId="0" fontId="0" fillId="0" borderId="0" xfId="0" applyFont="1" applyFill="1" applyBorder="1"/>
    <xf numFmtId="49" fontId="1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" fontId="5" fillId="0" borderId="7" xfId="54" applyNumberFormat="1" applyFont="1" applyFill="1" applyBorder="1">
      <alignment horizontal="right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2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>
      <alignment vertical="top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Border="1"/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right" vertical="center"/>
      <protection locked="0"/>
    </xf>
    <xf numFmtId="0" fontId="1" fillId="0" borderId="7" xfId="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3" fontId="2" fillId="0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 applyProtection="1">
      <alignment horizontal="left" vertical="center"/>
      <protection locked="0"/>
    </xf>
    <xf numFmtId="178" fontId="5" fillId="0" borderId="4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right"/>
    </xf>
    <xf numFmtId="180" fontId="5" fillId="0" borderId="9" xfId="56" applyNumberFormat="1" applyFont="1" applyBorder="1" applyAlignment="1">
      <alignment horizontal="center" vertical="center"/>
    </xf>
    <xf numFmtId="180" fontId="5" fillId="0" borderId="9" xfId="0" applyNumberFormat="1" applyFont="1" applyBorder="1" applyAlignment="1">
      <alignment horizontal="center" vertical="center"/>
    </xf>
    <xf numFmtId="180" fontId="5" fillId="0" borderId="4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right" vertical="center"/>
    </xf>
    <xf numFmtId="178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Fill="1" applyBorder="1"/>
    <xf numFmtId="0" fontId="0" fillId="0" borderId="0" xfId="0" applyFill="1"/>
    <xf numFmtId="0" fontId="2" fillId="0" borderId="0" xfId="0" applyFont="1" applyFill="1" applyAlignment="1" applyProtection="1">
      <alignment horizontal="left" vertical="center"/>
      <protection locked="0"/>
    </xf>
    <xf numFmtId="0" fontId="1" fillId="0" borderId="7" xfId="0" applyFont="1" applyFill="1" applyBorder="1" applyAlignment="1">
      <alignment horizontal="center" vertical="center" wrapText="1"/>
    </xf>
    <xf numFmtId="49" fontId="5" fillId="0" borderId="7" xfId="53" applyFont="1" applyFill="1" applyAlignment="1">
      <alignment horizontal="left" vertical="center" wrapText="1" indent="1"/>
    </xf>
    <xf numFmtId="49" fontId="5" fillId="0" borderId="7" xfId="53" applyFont="1" applyFill="1">
      <alignment horizontal="left" vertical="center" wrapText="1"/>
    </xf>
    <xf numFmtId="0" fontId="1" fillId="0" borderId="0" xfId="0" applyFont="1" applyBorder="1" applyAlignment="1">
      <alignment vertical="top"/>
    </xf>
    <xf numFmtId="49" fontId="1" fillId="0" borderId="0" xfId="0" applyNumberFormat="1" applyFont="1" applyBorder="1"/>
    <xf numFmtId="0" fontId="2" fillId="0" borderId="0" xfId="0" applyFont="1" applyBorder="1" applyAlignment="1">
      <alignment horizontal="right" vertical="center"/>
    </xf>
    <xf numFmtId="0" fontId="1" fillId="0" borderId="0" xfId="205" applyFill="1">
      <alignment horizontal="left" vertical="center" wrapText="1"/>
      <protection locked="0"/>
    </xf>
    <xf numFmtId="0" fontId="6" fillId="0" borderId="0" xfId="206" applyFill="1">
      <alignment horizontal="right" wrapText="1"/>
    </xf>
    <xf numFmtId="0" fontId="4" fillId="0" borderId="7" xfId="198" applyFill="1" applyBorder="1">
      <alignment horizontal="center" vertical="center" wrapText="1"/>
      <protection locked="0"/>
    </xf>
    <xf numFmtId="0" fontId="4" fillId="0" borderId="7" xfId="199" applyFill="1" applyBorder="1">
      <alignment horizontal="center" vertical="center"/>
      <protection locked="0"/>
    </xf>
    <xf numFmtId="0" fontId="4" fillId="0" borderId="7" xfId="200" applyFill="1" applyBorder="1">
      <alignment horizontal="center" vertical="center"/>
      <protection locked="0"/>
    </xf>
    <xf numFmtId="0" fontId="4" fillId="0" borderId="7" xfId="201" applyFill="1" applyBorder="1">
      <alignment horizontal="center" vertical="center"/>
      <protection locked="0"/>
    </xf>
    <xf numFmtId="0" fontId="4" fillId="0" borderId="7" xfId="202" applyFill="1" applyBorder="1">
      <alignment horizontal="center" vertical="center"/>
      <protection locked="0"/>
    </xf>
    <xf numFmtId="0" fontId="4" fillId="0" borderId="7" xfId="203" applyFill="1" applyBorder="1">
      <alignment horizontal="center" vertical="center"/>
      <protection locked="0"/>
    </xf>
    <xf numFmtId="0" fontId="4" fillId="0" borderId="7" xfId="204" applyFill="1" applyBorder="1">
      <alignment horizontal="center" vertical="center"/>
      <protection locked="0"/>
    </xf>
    <xf numFmtId="0" fontId="6" fillId="0" borderId="7" xfId="191" applyFill="1" applyBorder="1">
      <alignment vertical="top" wrapText="1"/>
      <protection locked="0"/>
    </xf>
    <xf numFmtId="0" fontId="6" fillId="0" borderId="7" xfId="192" applyFill="1" applyBorder="1">
      <alignment horizontal="center" vertical="center"/>
      <protection locked="0"/>
    </xf>
    <xf numFmtId="0" fontId="6" fillId="0" borderId="7" xfId="193" applyFill="1" applyBorder="1">
      <alignment vertical="top"/>
      <protection locked="0"/>
    </xf>
    <xf numFmtId="0" fontId="4" fillId="0" borderId="7" xfId="194" applyFill="1" applyBorder="1">
      <alignment horizontal="center" vertical="center"/>
      <protection locked="0"/>
    </xf>
    <xf numFmtId="0" fontId="4" fillId="0" borderId="7" xfId="195" applyFill="1">
      <alignment horizontal="center" vertical="center"/>
      <protection locked="0"/>
    </xf>
    <xf numFmtId="0" fontId="4" fillId="0" borderId="7" xfId="196" applyFill="1">
      <alignment horizontal="center" vertical="center" wrapText="1"/>
      <protection locked="0"/>
    </xf>
    <xf numFmtId="0" fontId="4" fillId="0" borderId="7" xfId="197" applyFill="1" applyBorder="1">
      <alignment horizontal="center" vertical="center" wrapText="1"/>
      <protection locked="0"/>
    </xf>
    <xf numFmtId="0" fontId="2" fillId="0" borderId="7" xfId="190" applyFill="1">
      <alignment horizontal="center" vertical="center" wrapText="1"/>
      <protection locked="0"/>
    </xf>
    <xf numFmtId="0" fontId="2" fillId="0" borderId="7" xfId="188" applyFill="1">
      <alignment horizontal="left" vertical="center" wrapText="1"/>
      <protection locked="0"/>
    </xf>
    <xf numFmtId="0" fontId="2" fillId="0" borderId="7" xfId="189" applyFill="1">
      <alignment horizontal="left" vertical="center"/>
      <protection locked="0"/>
    </xf>
    <xf numFmtId="4" fontId="2" fillId="0" borderId="7" xfId="187" applyFill="1">
      <alignment horizontal="right" vertical="center"/>
      <protection locked="0"/>
    </xf>
    <xf numFmtId="0" fontId="2" fillId="0" borderId="7" xfId="183" applyFill="1" applyBorder="1">
      <alignment horizontal="center" vertical="center" wrapText="1"/>
    </xf>
    <xf numFmtId="0" fontId="2" fillId="0" borderId="7" xfId="184" applyFill="1" applyBorder="1">
      <alignment horizontal="left" vertical="center"/>
      <protection locked="0"/>
    </xf>
    <xf numFmtId="0" fontId="2" fillId="0" borderId="7" xfId="185" applyFill="1" applyBorder="1">
      <alignment horizontal="left" vertical="center"/>
    </xf>
    <xf numFmtId="0" fontId="2" fillId="0" borderId="7" xfId="186" applyFill="1" applyBorder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12" fillId="0" borderId="0" xfId="0" applyFont="1" applyFill="1" applyBorder="1" applyAlignment="1" applyProtection="1">
      <alignment vertical="top"/>
      <protection locked="0"/>
    </xf>
    <xf numFmtId="0" fontId="12" fillId="0" borderId="0" xfId="0" applyFont="1" applyFill="1" applyBorder="1" applyAlignment="1" applyProtection="1">
      <alignment horizontal="right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left" vertical="center"/>
      <protection locked="0"/>
    </xf>
    <xf numFmtId="178" fontId="12" fillId="0" borderId="7" xfId="54" applyFill="1" applyProtection="1">
      <alignment horizontal="right" vertical="center"/>
      <protection locked="0"/>
    </xf>
    <xf numFmtId="0" fontId="6" fillId="0" borderId="0" xfId="180" applyFill="1"/>
    <xf numFmtId="0" fontId="6" fillId="0" borderId="0" xfId="181" applyFill="1">
      <protection locked="0"/>
    </xf>
    <xf numFmtId="0" fontId="14" fillId="0" borderId="0" xfId="182" applyFill="1">
      <alignment horizontal="center" vertical="center"/>
    </xf>
    <xf numFmtId="0" fontId="2" fillId="0" borderId="0" xfId="177" applyFill="1">
      <alignment horizontal="left" vertical="center"/>
    </xf>
    <xf numFmtId="0" fontId="1" fillId="0" borderId="0" xfId="178" applyFill="1">
      <alignment horizontal="left" vertical="center" wrapText="1"/>
      <protection locked="0"/>
    </xf>
    <xf numFmtId="0" fontId="2" fillId="0" borderId="0" xfId="179" applyFill="1">
      <alignment horizontal="right" vertical="center" wrapText="1"/>
      <protection locked="0"/>
    </xf>
    <xf numFmtId="0" fontId="15" fillId="0" borderId="0" xfId="0" applyFont="1" applyFill="1" applyAlignment="1">
      <alignment horizontal="right"/>
    </xf>
    <xf numFmtId="0" fontId="1" fillId="0" borderId="7" xfId="173" applyFill="1" applyBorder="1">
      <alignment horizontal="center" vertical="center" wrapText="1"/>
      <protection locked="0"/>
    </xf>
    <xf numFmtId="0" fontId="1" fillId="0" borderId="7" xfId="174" applyFill="1" applyBorder="1">
      <alignment horizontal="center" vertical="center" wrapText="1"/>
      <protection locked="0"/>
    </xf>
    <xf numFmtId="0" fontId="1" fillId="0" borderId="7" xfId="175" applyFill="1" applyBorder="1">
      <alignment horizontal="center" vertical="center" wrapText="1"/>
      <protection locked="0"/>
    </xf>
    <xf numFmtId="0" fontId="1" fillId="0" borderId="7" xfId="176" applyFill="1" applyBorder="1">
      <alignment horizontal="center" vertical="center"/>
      <protection locked="0"/>
    </xf>
    <xf numFmtId="0" fontId="6" fillId="0" borderId="7" xfId="169" applyFill="1" applyBorder="1">
      <alignment vertical="top" wrapText="1"/>
      <protection locked="0"/>
    </xf>
    <xf numFmtId="0" fontId="1" fillId="0" borderId="7" xfId="170" applyFill="1" applyBorder="1">
      <alignment horizontal="right" vertical="center" wrapText="1"/>
      <protection locked="0"/>
    </xf>
    <xf numFmtId="0" fontId="1" fillId="0" borderId="7" xfId="171" applyFill="1">
      <alignment horizontal="center" vertical="center"/>
      <protection locked="0"/>
    </xf>
    <xf numFmtId="0" fontId="1" fillId="0" borderId="7" xfId="172" applyFill="1" applyBorder="1">
      <alignment horizontal="right" vertical="center"/>
      <protection locked="0"/>
    </xf>
    <xf numFmtId="0" fontId="2" fillId="0" borderId="7" xfId="168" applyFill="1" applyBorder="1">
      <alignment horizontal="center" vertical="center" wrapText="1"/>
      <protection locked="0"/>
    </xf>
    <xf numFmtId="4" fontId="2" fillId="0" borderId="7" xfId="165" applyFill="1" applyBorder="1">
      <alignment horizontal="right" vertical="top"/>
    </xf>
    <xf numFmtId="4" fontId="2" fillId="0" borderId="7" xfId="166" applyFill="1" applyBorder="1">
      <alignment horizontal="right" vertical="center"/>
    </xf>
    <xf numFmtId="4" fontId="2" fillId="0" borderId="7" xfId="167" applyFill="1">
      <alignment horizontal="right" vertical="center"/>
      <protection locked="0"/>
    </xf>
    <xf numFmtId="0" fontId="0" fillId="0" borderId="0" xfId="0"/>
    <xf numFmtId="0" fontId="1" fillId="0" borderId="0" xfId="142">
      <alignment vertical="top"/>
    </xf>
    <xf numFmtId="0" fontId="1" fillId="0" borderId="0" xfId="143">
      <alignment horizontal="right" vertical="center"/>
    </xf>
    <xf numFmtId="0" fontId="2" fillId="0" borderId="0" xfId="144">
      <alignment horizontal="right" vertical="center"/>
    </xf>
    <xf numFmtId="0" fontId="11" fillId="0" borderId="0" xfId="0" applyFont="1" applyAlignment="1">
      <alignment horizontal="center" vertical="center"/>
    </xf>
    <xf numFmtId="0" fontId="2" fillId="0" borderId="0" xfId="145">
      <alignment horizontal="left" vertical="center"/>
      <protection locked="0"/>
    </xf>
    <xf numFmtId="0" fontId="1" fillId="0" borderId="0" xfId="146">
      <alignment horizontal="right"/>
    </xf>
    <xf numFmtId="0" fontId="2" fillId="0" borderId="0" xfId="147">
      <alignment horizontal="right"/>
    </xf>
    <xf numFmtId="49" fontId="4" fillId="0" borderId="7" xfId="148" applyBorder="1">
      <alignment horizontal="center" vertical="center" wrapText="1"/>
    </xf>
    <xf numFmtId="49" fontId="4" fillId="0" borderId="7" xfId="149" applyBorder="1">
      <alignment horizontal="center" vertical="center" wrapText="1"/>
    </xf>
    <xf numFmtId="0" fontId="4" fillId="0" borderId="7" xfId="150" applyBorder="1">
      <alignment horizontal="center" vertical="center"/>
      <protection locked="0"/>
    </xf>
    <xf numFmtId="0" fontId="4" fillId="0" borderId="7" xfId="151" applyBorder="1">
      <alignment horizontal="center" vertical="center"/>
      <protection locked="0"/>
    </xf>
    <xf numFmtId="0" fontId="4" fillId="0" borderId="7" xfId="152" applyBorder="1">
      <alignment horizontal="center" vertical="center"/>
    </xf>
    <xf numFmtId="0" fontId="4" fillId="0" borderId="7" xfId="153" applyBorder="1">
      <alignment horizontal="center" vertical="center"/>
    </xf>
    <xf numFmtId="0" fontId="4" fillId="0" borderId="7" xfId="154" applyBorder="1">
      <alignment horizontal="center" vertical="center"/>
    </xf>
    <xf numFmtId="49" fontId="4" fillId="0" borderId="7" xfId="155">
      <alignment horizontal="center" vertical="center"/>
    </xf>
    <xf numFmtId="0" fontId="4" fillId="0" borderId="7" xfId="156" applyBorder="1">
      <alignment horizontal="center" vertical="center"/>
    </xf>
    <xf numFmtId="0" fontId="4" fillId="0" borderId="7" xfId="157">
      <alignment horizontal="center" vertical="center"/>
    </xf>
    <xf numFmtId="0" fontId="4" fillId="0" borderId="7" xfId="158" applyBorder="1">
      <alignment horizontal="center" vertical="center"/>
    </xf>
    <xf numFmtId="0" fontId="2" fillId="0" borderId="7" xfId="159">
      <alignment horizontal="center" vertical="center"/>
    </xf>
    <xf numFmtId="0" fontId="2" fillId="0" borderId="7" xfId="160">
      <alignment horizontal="left" vertical="center" wrapText="1"/>
    </xf>
    <xf numFmtId="4" fontId="2" fillId="0" borderId="7" xfId="161">
      <alignment horizontal="right" vertical="center" wrapText="1"/>
      <protection locked="0"/>
    </xf>
    <xf numFmtId="4" fontId="2" fillId="0" borderId="7" xfId="162">
      <alignment horizontal="right" vertical="center" wrapText="1"/>
    </xf>
    <xf numFmtId="0" fontId="2" fillId="0" borderId="7" xfId="160" applyAlignment="1">
      <alignment horizontal="left" vertical="center" wrapText="1" indent="1"/>
    </xf>
    <xf numFmtId="0" fontId="2" fillId="0" borderId="7" xfId="160" applyAlignment="1">
      <alignment horizontal="left" vertical="center" wrapText="1" indent="2"/>
    </xf>
    <xf numFmtId="0" fontId="1" fillId="0" borderId="7" xfId="163" applyBorder="1">
      <alignment horizontal="center" vertical="center"/>
    </xf>
    <xf numFmtId="0" fontId="1" fillId="0" borderId="7" xfId="164" applyBorder="1">
      <alignment horizontal="center" vertical="center"/>
    </xf>
    <xf numFmtId="0" fontId="6" fillId="0" borderId="0" xfId="141" applyFill="1">
      <protection locked="0"/>
    </xf>
    <xf numFmtId="0" fontId="1" fillId="0" borderId="0" xfId="139" applyFill="1">
      <alignment horizontal="right" vertical="center" wrapText="1"/>
      <protection locked="0"/>
    </xf>
    <xf numFmtId="0" fontId="7" fillId="0" borderId="0" xfId="140" applyFill="1">
      <alignment horizontal="center" vertical="center" wrapText="1"/>
      <protection locked="0"/>
    </xf>
    <xf numFmtId="0" fontId="2" fillId="0" borderId="0" xfId="137" applyFill="1">
      <alignment horizontal="left" vertical="center" wrapText="1"/>
      <protection locked="0"/>
    </xf>
    <xf numFmtId="0" fontId="6" fillId="0" borderId="0" xfId="138" applyFill="1">
      <alignment horizontal="left" vertical="center"/>
    </xf>
    <xf numFmtId="0" fontId="4" fillId="0" borderId="7" xfId="133" applyFill="1" applyBorder="1">
      <alignment horizontal="center" vertical="center" wrapText="1"/>
      <protection locked="0"/>
    </xf>
    <xf numFmtId="0" fontId="6" fillId="0" borderId="7" xfId="135" applyFill="1" applyBorder="1">
      <alignment vertical="top" wrapText="1"/>
      <protection locked="0"/>
    </xf>
    <xf numFmtId="0" fontId="6" fillId="0" borderId="7" xfId="136" applyFill="1" applyBorder="1">
      <alignment vertical="top" wrapText="1"/>
      <protection locked="0"/>
    </xf>
    <xf numFmtId="0" fontId="4" fillId="0" borderId="7" xfId="134" applyFill="1">
      <alignment horizontal="center" vertical="center" wrapText="1"/>
      <protection locked="0"/>
    </xf>
    <xf numFmtId="0" fontId="2" fillId="0" borderId="7" xfId="131" applyFill="1" applyBorder="1">
      <alignment vertical="center" wrapText="1"/>
      <protection locked="0"/>
    </xf>
    <xf numFmtId="4" fontId="2" fillId="0" borderId="7" xfId="132" applyFill="1" applyBorder="1">
      <alignment horizontal="right" vertical="center"/>
      <protection locked="0"/>
    </xf>
    <xf numFmtId="0" fontId="2" fillId="0" borderId="7" xfId="128" applyFill="1" applyBorder="1">
      <alignment horizontal="left" vertical="center"/>
    </xf>
    <xf numFmtId="4" fontId="2" fillId="0" borderId="7" xfId="129" applyFill="1" applyBorder="1">
      <alignment horizontal="right" vertical="center"/>
    </xf>
    <xf numFmtId="0" fontId="2" fillId="0" borderId="7" xfId="130" applyFill="1" applyBorder="1">
      <alignment vertical="center" wrapText="1"/>
    </xf>
    <xf numFmtId="0" fontId="16" fillId="0" borderId="7" xfId="124" applyFill="1" applyBorder="1">
      <alignment horizontal="center" vertical="center"/>
    </xf>
    <xf numFmtId="0" fontId="16" fillId="0" borderId="7" xfId="125" applyFill="1" applyBorder="1">
      <alignment horizontal="right" vertical="center"/>
    </xf>
    <xf numFmtId="0" fontId="2" fillId="0" borderId="7" xfId="126" applyFill="1" applyBorder="1">
      <alignment horizontal="left" vertical="center" wrapText="1"/>
    </xf>
    <xf numFmtId="0" fontId="2" fillId="0" borderId="7" xfId="127" applyFill="1" applyBorder="1">
      <alignment horizontal="right" vertical="center"/>
    </xf>
    <xf numFmtId="0" fontId="16" fillId="0" borderId="7" xfId="122" applyFill="1" applyBorder="1">
      <alignment horizontal="center" vertical="center" wrapText="1"/>
      <protection locked="0"/>
    </xf>
    <xf numFmtId="4" fontId="16" fillId="0" borderId="7" xfId="123" applyFill="1" applyBorder="1">
      <alignment horizontal="right" vertical="center"/>
      <protection locked="0"/>
    </xf>
    <xf numFmtId="0" fontId="1" fillId="0" borderId="0" xfId="121" applyFill="1">
      <alignment horizontal="right" vertical="center" wrapText="1"/>
      <protection locked="0"/>
    </xf>
    <xf numFmtId="0" fontId="7" fillId="0" borderId="0" xfId="120" applyFill="1">
      <alignment horizontal="center" vertical="center" wrapText="1"/>
      <protection locked="0"/>
    </xf>
    <xf numFmtId="0" fontId="1" fillId="0" borderId="0" xfId="119" applyFill="1">
      <alignment horizontal="left" vertical="center" wrapText="1"/>
      <protection locked="0"/>
    </xf>
    <xf numFmtId="0" fontId="1" fillId="0" borderId="0" xfId="0" applyFont="1" applyFill="1" applyAlignment="1" applyProtection="1">
      <alignment horizontal="right" vertical="center" wrapText="1"/>
      <protection locked="0"/>
    </xf>
    <xf numFmtId="0" fontId="4" fillId="0" borderId="7" xfId="112" applyFill="1" applyBorder="1">
      <alignment horizontal="center" vertical="center"/>
    </xf>
    <xf numFmtId="0" fontId="4" fillId="0" borderId="7" xfId="113" applyFill="1" applyBorder="1">
      <alignment horizontal="center" vertical="center"/>
      <protection locked="0"/>
    </xf>
    <xf numFmtId="0" fontId="4" fillId="0" borderId="7" xfId="114" applyFill="1" applyBorder="1">
      <alignment horizontal="center" vertical="center"/>
      <protection locked="0"/>
    </xf>
    <xf numFmtId="0" fontId="4" fillId="0" borderId="7" xfId="115" applyFill="1" applyBorder="1">
      <alignment horizontal="center" vertical="center"/>
      <protection locked="0"/>
    </xf>
    <xf numFmtId="0" fontId="4" fillId="0" borderId="7" xfId="116" applyFill="1" applyBorder="1">
      <alignment horizontal="center" vertical="center"/>
      <protection locked="0"/>
    </xf>
    <xf numFmtId="0" fontId="4" fillId="0" borderId="7" xfId="117" applyFill="1" applyBorder="1">
      <alignment horizontal="center" vertical="center"/>
    </xf>
    <xf numFmtId="0" fontId="4" fillId="0" borderId="7" xfId="118" applyFill="1" applyBorder="1">
      <alignment horizontal="center" vertical="center"/>
    </xf>
    <xf numFmtId="0" fontId="4" fillId="0" borderId="7" xfId="107" applyFill="1" applyBorder="1">
      <alignment horizontal="center" vertical="center" wrapText="1"/>
      <protection locked="0"/>
    </xf>
    <xf numFmtId="0" fontId="4" fillId="0" borderId="7" xfId="108" applyFill="1" applyBorder="1">
      <alignment horizontal="center" vertical="center"/>
      <protection locked="0"/>
    </xf>
    <xf numFmtId="0" fontId="4" fillId="0" borderId="7" xfId="109" applyFill="1">
      <alignment horizontal="center" vertical="center"/>
      <protection locked="0"/>
    </xf>
    <xf numFmtId="0" fontId="4" fillId="0" borderId="7" xfId="110" applyFill="1" applyBorder="1">
      <alignment horizontal="center" vertical="center" wrapText="1"/>
      <protection locked="0"/>
    </xf>
    <xf numFmtId="0" fontId="4" fillId="0" borderId="7" xfId="111" applyFill="1">
      <alignment horizontal="center" vertical="center" wrapText="1"/>
      <protection locked="0"/>
    </xf>
    <xf numFmtId="0" fontId="2" fillId="0" borderId="7" xfId="105" applyFill="1">
      <alignment horizontal="center" vertical="center" wrapText="1"/>
    </xf>
    <xf numFmtId="0" fontId="2" fillId="0" borderId="7" xfId="106" applyFill="1">
      <alignment horizontal="center" vertical="center" wrapText="1"/>
      <protection locked="0"/>
    </xf>
    <xf numFmtId="0" fontId="2" fillId="0" borderId="7" xfId="103" applyFill="1">
      <alignment horizontal="left" vertical="center" wrapText="1"/>
    </xf>
    <xf numFmtId="4" fontId="2" fillId="0" borderId="7" xfId="104" applyFill="1">
      <alignment horizontal="right" vertical="center"/>
    </xf>
    <xf numFmtId="4" fontId="2" fillId="0" borderId="7" xfId="102" applyFill="1">
      <alignment horizontal="right" vertical="center"/>
      <protection locked="0"/>
    </xf>
    <xf numFmtId="0" fontId="2" fillId="0" borderId="7" xfId="103" applyFill="1" applyAlignment="1">
      <alignment horizontal="left" vertical="center" wrapText="1" indent="1"/>
    </xf>
    <xf numFmtId="0" fontId="2" fillId="0" borderId="7" xfId="103" applyFill="1" applyAlignment="1">
      <alignment horizontal="left" vertical="center" wrapText="1" indent="2"/>
    </xf>
    <xf numFmtId="0" fontId="2" fillId="0" borderId="7" xfId="100" applyFill="1" applyBorder="1">
      <alignment horizontal="center" vertical="center" wrapText="1"/>
    </xf>
    <xf numFmtId="0" fontId="2" fillId="0" borderId="7" xfId="101" applyFill="1" applyBorder="1">
      <alignment horizontal="left" vertical="center"/>
    </xf>
    <xf numFmtId="0" fontId="2" fillId="0" borderId="0" xfId="99" applyFill="1" applyBorder="1">
      <alignment horizontal="right" vertical="center" wrapText="1"/>
      <protection locked="0"/>
    </xf>
    <xf numFmtId="0" fontId="0" fillId="0" borderId="0" xfId="0" applyFill="1" applyBorder="1"/>
    <xf numFmtId="0" fontId="7" fillId="0" borderId="0" xfId="98" applyFill="1" applyBorder="1">
      <alignment horizontal="center" vertical="center" wrapText="1"/>
      <protection locked="0"/>
    </xf>
    <xf numFmtId="0" fontId="1" fillId="0" borderId="0" xfId="96" applyFill="1" applyBorder="1">
      <alignment horizontal="left" vertical="center" wrapText="1"/>
      <protection locked="0"/>
    </xf>
    <xf numFmtId="0" fontId="0" fillId="0" borderId="0" xfId="0" applyFill="1" applyBorder="1" applyAlignment="1">
      <alignment horizontal="left" vertical="center"/>
    </xf>
    <xf numFmtId="0" fontId="1" fillId="0" borderId="0" xfId="97" applyFill="1" applyBorder="1">
      <alignment horizontal="right" vertical="center" wrapText="1"/>
      <protection locked="0"/>
    </xf>
    <xf numFmtId="0" fontId="0" fillId="0" borderId="0" xfId="0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0" fontId="1" fillId="0" borderId="7" xfId="91" applyFill="1" applyBorder="1">
      <alignment horizontal="center" vertical="center" wrapText="1"/>
      <protection locked="0"/>
    </xf>
    <xf numFmtId="0" fontId="1" fillId="0" borderId="7" xfId="92" applyFill="1" applyBorder="1">
      <alignment horizontal="center" vertical="center" wrapText="1"/>
      <protection locked="0"/>
    </xf>
    <xf numFmtId="0" fontId="1" fillId="0" borderId="7" xfId="93" applyFill="1" applyBorder="1">
      <alignment horizontal="center" vertical="center" wrapText="1"/>
      <protection locked="0"/>
    </xf>
    <xf numFmtId="0" fontId="1" fillId="0" borderId="7" xfId="94" applyFill="1" applyBorder="1">
      <alignment horizontal="center" vertical="center"/>
      <protection locked="0"/>
    </xf>
    <xf numFmtId="0" fontId="1" fillId="0" borderId="7" xfId="95" applyFill="1" applyBorder="1">
      <alignment horizontal="center" vertical="center" wrapText="1"/>
      <protection locked="0"/>
    </xf>
    <xf numFmtId="0" fontId="1" fillId="0" borderId="7" xfId="87" applyFill="1" applyBorder="1">
      <alignment horizontal="center" vertical="center" wrapText="1"/>
      <protection locked="0"/>
    </xf>
    <xf numFmtId="0" fontId="1" fillId="0" borderId="7" xfId="88" applyFill="1" applyBorder="1">
      <alignment horizontal="center" vertical="center" wrapText="1"/>
      <protection locked="0"/>
    </xf>
    <xf numFmtId="0" fontId="1" fillId="0" borderId="7" xfId="89" applyFill="1" applyBorder="1">
      <alignment horizontal="center" vertical="center"/>
      <protection locked="0"/>
    </xf>
    <xf numFmtId="0" fontId="1" fillId="0" borderId="7" xfId="90" applyFill="1" applyBorder="1">
      <alignment horizontal="center" vertical="center" wrapText="1"/>
      <protection locked="0"/>
    </xf>
    <xf numFmtId="0" fontId="1" fillId="0" borderId="7" xfId="85" applyFill="1" applyBorder="1">
      <alignment horizontal="center" vertical="center" wrapText="1"/>
      <protection locked="0"/>
    </xf>
    <xf numFmtId="0" fontId="2" fillId="0" borderId="7" xfId="82" applyFill="1" applyBorder="1">
      <alignment horizontal="left" vertical="center"/>
    </xf>
    <xf numFmtId="0" fontId="2" fillId="0" borderId="7" xfId="83" applyFill="1" applyBorder="1">
      <alignment horizontal="left" vertical="center"/>
    </xf>
    <xf numFmtId="0" fontId="2" fillId="0" borderId="7" xfId="84" applyFill="1" applyBorder="1">
      <alignment horizontal="right" vertical="center"/>
    </xf>
    <xf numFmtId="0" fontId="2" fillId="0" borderId="7" xfId="81" applyFill="1">
      <alignment horizontal="center" vertical="center"/>
      <protection locked="0"/>
    </xf>
    <xf numFmtId="0" fontId="2" fillId="0" borderId="7" xfId="86" applyFill="1" applyBorder="1">
      <alignment horizontal="right" vertical="center"/>
      <protection locked="0"/>
    </xf>
    <xf numFmtId="0" fontId="2" fillId="0" borderId="7" xfId="80" applyFill="1">
      <alignment horizontal="center" vertical="center"/>
    </xf>
    <xf numFmtId="0" fontId="2" fillId="0" borderId="7" xfId="79" applyFill="1">
      <alignment horizontal="left" vertical="center" wrapText="1"/>
      <protection locked="0"/>
    </xf>
    <xf numFmtId="4" fontId="2" fillId="0" borderId="7" xfId="78" applyFill="1">
      <alignment horizontal="right" vertical="center"/>
      <protection locked="0"/>
    </xf>
    <xf numFmtId="49" fontId="5" fillId="0" borderId="7" xfId="53" applyFont="1" applyFill="1" applyAlignment="1">
      <alignment horizontal="center" vertical="center" wrapText="1"/>
    </xf>
    <xf numFmtId="178" fontId="5" fillId="0" borderId="0" xfId="54" applyFont="1" applyFill="1" applyBorder="1">
      <alignment horizontal="right" vertical="center"/>
    </xf>
    <xf numFmtId="0" fontId="1" fillId="0" borderId="0" xfId="76" applyFill="1" applyBorder="1">
      <alignment horizontal="right" vertical="center" wrapText="1"/>
      <protection locked="0"/>
    </xf>
    <xf numFmtId="0" fontId="2" fillId="0" borderId="0" xfId="77" applyFill="1" applyBorder="1">
      <alignment horizontal="right" vertical="center" wrapText="1"/>
      <protection locked="0"/>
    </xf>
    <xf numFmtId="0" fontId="7" fillId="0" borderId="0" xfId="75" applyFill="1" applyBorder="1">
      <alignment horizontal="center" vertical="center" wrapText="1"/>
      <protection locked="0"/>
    </xf>
    <xf numFmtId="0" fontId="2" fillId="0" borderId="13" xfId="72" applyFill="1" applyBorder="1">
      <alignment horizontal="left" vertical="center" wrapText="1"/>
      <protection locked="0"/>
    </xf>
    <xf numFmtId="0" fontId="6" fillId="0" borderId="0" xfId="73" applyFill="1" applyBorder="1">
      <alignment horizontal="left" vertical="center"/>
    </xf>
    <xf numFmtId="0" fontId="2" fillId="0" borderId="0" xfId="74" applyFill="1" applyBorder="1">
      <alignment horizontal="right" vertical="center"/>
    </xf>
    <xf numFmtId="0" fontId="4" fillId="0" borderId="9" xfId="68" applyFill="1" applyBorder="1">
      <alignment horizontal="center" vertical="center" wrapText="1"/>
      <protection locked="0"/>
    </xf>
    <xf numFmtId="0" fontId="6" fillId="0" borderId="14" xfId="70" applyFill="1" applyBorder="1">
      <alignment vertical="top" wrapText="1"/>
      <protection locked="0"/>
    </xf>
    <xf numFmtId="0" fontId="4" fillId="0" borderId="7" xfId="68" applyFill="1" applyBorder="1">
      <alignment horizontal="center" vertical="center" wrapText="1"/>
      <protection locked="0"/>
    </xf>
    <xf numFmtId="0" fontId="6" fillId="0" borderId="7" xfId="71" applyFill="1" applyBorder="1">
      <alignment vertical="top" wrapText="1"/>
      <protection locked="0"/>
    </xf>
    <xf numFmtId="0" fontId="4" fillId="0" borderId="14" xfId="68" applyFill="1" applyBorder="1">
      <alignment horizontal="center" vertical="center" wrapText="1"/>
      <protection locked="0"/>
    </xf>
    <xf numFmtId="0" fontId="4" fillId="0" borderId="7" xfId="69" applyFill="1">
      <alignment horizontal="center" vertical="center" wrapText="1"/>
      <protection locked="0"/>
    </xf>
    <xf numFmtId="0" fontId="2" fillId="0" borderId="9" xfId="66" applyFill="1" applyBorder="1">
      <alignment vertical="center" wrapText="1"/>
      <protection locked="0"/>
    </xf>
    <xf numFmtId="4" fontId="2" fillId="0" borderId="14" xfId="65" applyFill="1" applyBorder="1">
      <alignment horizontal="right" vertical="center"/>
      <protection locked="0"/>
    </xf>
    <xf numFmtId="0" fontId="2" fillId="0" borderId="7" xfId="66" applyFill="1" applyBorder="1">
      <alignment vertical="center" wrapText="1"/>
      <protection locked="0"/>
    </xf>
    <xf numFmtId="4" fontId="2" fillId="0" borderId="7" xfId="65" applyFill="1" applyBorder="1">
      <alignment horizontal="right" vertical="center"/>
      <protection locked="0"/>
    </xf>
    <xf numFmtId="0" fontId="2" fillId="0" borderId="7" xfId="67" applyFill="1" applyBorder="1">
      <alignment vertical="center"/>
      <protection locked="0"/>
    </xf>
    <xf numFmtId="0" fontId="2" fillId="0" borderId="15" xfId="66" applyFill="1" applyBorder="1">
      <alignment vertical="center" wrapText="1"/>
      <protection locked="0"/>
    </xf>
    <xf numFmtId="4" fontId="2" fillId="0" borderId="16" xfId="65" applyFill="1" applyBorder="1">
      <alignment horizontal="right" vertical="center"/>
      <protection locked="0"/>
    </xf>
    <xf numFmtId="0" fontId="2" fillId="0" borderId="7" xfId="64" applyFill="1" applyBorder="1">
      <alignment horizontal="left" vertical="center" wrapText="1"/>
      <protection locked="0"/>
    </xf>
    <xf numFmtId="0" fontId="2" fillId="0" borderId="7" xfId="59" applyFill="1" applyBorder="1">
      <alignment horizontal="left" vertical="center"/>
    </xf>
    <xf numFmtId="4" fontId="2" fillId="0" borderId="7" xfId="60" applyFill="1" applyBorder="1">
      <alignment horizontal="right" vertical="center"/>
    </xf>
    <xf numFmtId="0" fontId="16" fillId="0" borderId="7" xfId="62" applyFill="1" applyBorder="1">
      <alignment horizontal="center" vertical="center"/>
    </xf>
    <xf numFmtId="0" fontId="16" fillId="0" borderId="7" xfId="61" applyFill="1" applyBorder="1">
      <alignment horizontal="right" vertical="center"/>
    </xf>
    <xf numFmtId="4" fontId="16" fillId="0" borderId="7" xfId="63" applyFill="1" applyBorder="1">
      <alignment horizontal="right" vertical="center"/>
    </xf>
    <xf numFmtId="4" fontId="16" fillId="0" borderId="7" xfId="58" applyFill="1" applyBorder="1">
      <alignment horizontal="right" vertical="center"/>
      <protection locked="0"/>
    </xf>
    <xf numFmtId="0" fontId="16" fillId="0" borderId="7" xfId="57" applyFill="1" applyBorder="1">
      <alignment horizontal="center" vertical="center" wrapText="1"/>
      <protection locked="0"/>
    </xf>
    <xf numFmtId="0" fontId="2" fillId="0" borderId="0" xfId="74" applyFill="1" applyBorder="1" quotePrefix="1">
      <alignment horizontal="right" vertical="center"/>
    </xf>
    <xf numFmtId="0" fontId="8" fillId="0" borderId="0" xfId="0" applyFont="1" applyFill="1" applyBorder="1" applyAlignment="1" quotePrefix="1">
      <alignment horizontal="center" vertical="center"/>
    </xf>
    <xf numFmtId="0" fontId="11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Fill="1" applyBorder="1" applyAlignment="1" quotePrefix="1">
      <alignment horizontal="center" vertical="center"/>
    </xf>
  </cellXfs>
  <cellStyles count="20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__b-8-0" xfId="57"/>
    <cellStyle name="__b-16-0" xfId="58"/>
    <cellStyle name="__b-6-0" xfId="59"/>
    <cellStyle name="__b-15-0" xfId="60"/>
    <cellStyle name="__b-13-0" xfId="61"/>
    <cellStyle name="__b-7-0" xfId="62"/>
    <cellStyle name="__b-14-0" xfId="63"/>
    <cellStyle name="__b-18-0" xfId="64"/>
    <cellStyle name="__b-12-0" xfId="65"/>
    <cellStyle name="__b-5-0" xfId="66"/>
    <cellStyle name="__b-17-0" xfId="67"/>
    <cellStyle name="__b-4-0" xfId="68"/>
    <cellStyle name="__b-22-0" xfId="69"/>
    <cellStyle name="__b-11-0" xfId="70"/>
    <cellStyle name="__b-21-0" xfId="71"/>
    <cellStyle name="__b-3-0" xfId="72"/>
    <cellStyle name="__b-10-0" xfId="73"/>
    <cellStyle name="__b-20-0" xfId="74"/>
    <cellStyle name="__b-2-0" xfId="75"/>
    <cellStyle name="__b-1-0" xfId="76"/>
    <cellStyle name="__b-19-0" xfId="77"/>
    <cellStyle name="部门收入预算表 __b-17-0" xfId="78"/>
    <cellStyle name="部门收入预算表 __b-8-0" xfId="79"/>
    <cellStyle name="部门收入预算表 __b-7-0" xfId="80"/>
    <cellStyle name="部门收入预算表 __b-22-0" xfId="81"/>
    <cellStyle name="部门收入预算表 __b-6-0" xfId="82"/>
    <cellStyle name="部门收入预算表 __b-13-0" xfId="83"/>
    <cellStyle name="部门收入预算表 __b-16-0" xfId="84"/>
    <cellStyle name="__b-24-0" xfId="85"/>
    <cellStyle name="__b-27-0" xfId="86"/>
    <cellStyle name="部门收入预算表 __b-5-0" xfId="87"/>
    <cellStyle name="部门收入预算表 __b-12-0" xfId="88"/>
    <cellStyle name="部门收入预算表 __b-21-0" xfId="89"/>
    <cellStyle name="部门收入预算表 __b-23-0" xfId="90"/>
    <cellStyle name="部门收入预算表 __b-4-0" xfId="91"/>
    <cellStyle name="部门收入预算表 __b-11-0" xfId="92"/>
    <cellStyle name="部门收入预算表 __b-18-0" xfId="93"/>
    <cellStyle name="部门收入预算表 __b-20-0" xfId="94"/>
    <cellStyle name="__b-26-0" xfId="95"/>
    <cellStyle name="部门收入预算表 __b-3-0" xfId="96"/>
    <cellStyle name="部门收入预算表 __b-15-0" xfId="97"/>
    <cellStyle name="部门收入预算表 __b-2-0" xfId="98"/>
    <cellStyle name="部门收入预算表 __b-1-0" xfId="99"/>
    <cellStyle name="部门支出预算表 __b-8-0" xfId="100"/>
    <cellStyle name="部门支出预算表 __b-10-0" xfId="101"/>
    <cellStyle name="部门支出预算表 __b-13-0" xfId="102"/>
    <cellStyle name="部门支出预算表 __b-7-0" xfId="103"/>
    <cellStyle name="部门支出预算表 __b-12-0" xfId="104"/>
    <cellStyle name="部门支出预算表 __b-6-0" xfId="105"/>
    <cellStyle name="部门支出预算表 __b-17-0" xfId="106"/>
    <cellStyle name="部门支出预算表 __b-5-0" xfId="107"/>
    <cellStyle name="部门支出预算表 __b-11-0" xfId="108"/>
    <cellStyle name="部门支出预算表 __b-16-0" xfId="109"/>
    <cellStyle name="部门支出预算表 __b-21-0" xfId="110"/>
    <cellStyle name="部门支出预算表 __b-22-0" xfId="111"/>
    <cellStyle name="部门支出预算表 __b-4-0" xfId="112"/>
    <cellStyle name="部门支出预算表 __b-15-0" xfId="113"/>
    <cellStyle name="部门支出预算表 __b-18-0" xfId="114"/>
    <cellStyle name="部门支出预算表 __b-19-0" xfId="115"/>
    <cellStyle name="部门支出预算表 __b-20-0" xfId="116"/>
    <cellStyle name="部门支出预算表 __b-23-0" xfId="117"/>
    <cellStyle name="部门支出预算表 __b-24-0" xfId="118"/>
    <cellStyle name="部门支出预算表 __b-3-0" xfId="119"/>
    <cellStyle name="部门支出预算表 __b-2-0" xfId="120"/>
    <cellStyle name="部门支出预算表 __b-1-0" xfId="121"/>
    <cellStyle name="部门财政拨款收支预算总表 __b-8-0" xfId="122"/>
    <cellStyle name="部门财政拨款收支预算总表 __b-16-0" xfId="123"/>
    <cellStyle name="部门财政拨款收支预算总表 __b-7-0" xfId="124"/>
    <cellStyle name="部门财政拨款收支预算总表 __b-15-0" xfId="125"/>
    <cellStyle name="部门财政拨款收支预算总表 __b-18-0" xfId="126"/>
    <cellStyle name="部门财政拨款收支预算总表 __b-21-0" xfId="127"/>
    <cellStyle name="部门财政拨款收支预算总表 __b-6-0" xfId="128"/>
    <cellStyle name="部门财政拨款收支预算总表 __b-14-0" xfId="129"/>
    <cellStyle name="部门财政拨款收支预算总表 __b-17-0" xfId="130"/>
    <cellStyle name="部门财政拨款收支预算总表 __b-5-0" xfId="131"/>
    <cellStyle name="部门财政拨款收支预算总表 __b-13-0" xfId="132"/>
    <cellStyle name="部门财政拨款收支预算总表 __b-4-0" xfId="133"/>
    <cellStyle name="部门财政拨款收支预算总表 __b-20-0" xfId="134"/>
    <cellStyle name="部门财政拨款收支预算总表 __b-12-0" xfId="135"/>
    <cellStyle name="部门财政拨款收支预算总表 __b-19-0" xfId="136"/>
    <cellStyle name="部门财政拨款收支预算总表 __b-3-0" xfId="137"/>
    <cellStyle name="部门财政拨款收支预算总表 __b-11-0" xfId="138"/>
    <cellStyle name="部门财政拨款收支预算总表 __b-10-0" xfId="139"/>
    <cellStyle name="部门财政拨款收支预算总表 __b-2-0" xfId="140"/>
    <cellStyle name="部门财政拨款收支预算总表 __b-1-0" xfId="141"/>
    <cellStyle name="部门一般公共预算支出预算表 __b-15-0" xfId="142"/>
    <cellStyle name="部门一般公共预算支出预算表 __b-20-0" xfId="143"/>
    <cellStyle name="部门一般公共预算支出预算表 __b-23-0" xfId="144"/>
    <cellStyle name="部门一般公共预算支出预算表 __b-3-0" xfId="145"/>
    <cellStyle name="部门一般公共预算支出预算表 __b-21-0" xfId="146"/>
    <cellStyle name="部门一般公共预算支出预算表 __b-24-0" xfId="147"/>
    <cellStyle name="部门一般公共预算支出预算表 __b-4-0" xfId="148"/>
    <cellStyle name="部门一般公共预算支出预算表 __b-9-0" xfId="149"/>
    <cellStyle name="部门一般公共预算支出预算表 __b-12-0" xfId="150"/>
    <cellStyle name="部门一般公共预算支出预算表 __b-16-0" xfId="151"/>
    <cellStyle name="部门一般公共预算支出预算表 __b-19-0" xfId="152"/>
    <cellStyle name="部门一般公共预算支出预算表 __b-22-0" xfId="153"/>
    <cellStyle name="部门一般公共预算支出预算表 __b-25-0" xfId="154"/>
    <cellStyle name="部门一般公共预算支出预算表 __b-5-0" xfId="155"/>
    <cellStyle name="部门一般公共预算支出预算表 __b-13-0" xfId="156"/>
    <cellStyle name="部门一般公共预算支出预算表 __b-17-0" xfId="157"/>
    <cellStyle name="部门一般公共预算支出预算表 __b-26-0" xfId="158"/>
    <cellStyle name="部门一般公共预算支出预算表 __b-6-0" xfId="159"/>
    <cellStyle name="部门一般公共预算支出预算表 __b-7-0" xfId="160"/>
    <cellStyle name="部门一般公共预算支出预算表 __b-14-0" xfId="161"/>
    <cellStyle name="部门一般公共预算支出预算表 __b-18-0" xfId="162"/>
    <cellStyle name="部门一般公共预算支出预算表 __b-8-0" xfId="163"/>
    <cellStyle name="部门一般公共预算支出预算表 __b-10-0" xfId="164"/>
    <cellStyle name="部门一般公共预算“三公”经费支出预算表 __b-7-0" xfId="165"/>
    <cellStyle name="部门一般公共预算“三公”经费支出预算表 __b-11-0" xfId="166"/>
    <cellStyle name="部门一般公共预算“三公”经费支出预算表 __b-15-0" xfId="167"/>
    <cellStyle name="部门一般公共预算“三公”经费支出预算表 __b-6-0" xfId="168"/>
    <cellStyle name="部门一般公共预算“三公”经费支出预算表 __b-5-0" xfId="169"/>
    <cellStyle name="部门一般公共预算“三公”经费支出预算表 __b-10-0" xfId="170"/>
    <cellStyle name="部门一般公共预算“三公”经费支出预算表 __b-14-0" xfId="171"/>
    <cellStyle name="部门一般公共预算“三公”经费支出预算表 __b-20-0" xfId="172"/>
    <cellStyle name="部门一般公共预算“三公”经费支出预算表 __b-4-0" xfId="173"/>
    <cellStyle name="部门一般公共预算“三公”经费支出预算表 __b-13-0" xfId="174"/>
    <cellStyle name="部门一般公共预算“三公”经费支出预算表 __b-16-0" xfId="175"/>
    <cellStyle name="部门一般公共预算“三公”经费支出预算表 __b-18-0" xfId="176"/>
    <cellStyle name="部门一般公共预算“三公”经费支出预算表 __b-3-0" xfId="177"/>
    <cellStyle name="部门一般公共预算“三公”经费支出预算表 __b-9-0" xfId="178"/>
    <cellStyle name="部门一般公共预算“三公”经费支出预算表 __b-12-0" xfId="179"/>
    <cellStyle name="部门一般公共预算“三公”经费支出预算表 __b-1-0" xfId="180"/>
    <cellStyle name="部门一般公共预算“三公”经费支出预算表 __b-17-0" xfId="181"/>
    <cellStyle name="部门一般公共预算“三公”经费支出预算表 __b-2-0" xfId="182"/>
    <cellStyle name="部门预算项目支出明细表（一） __b-8-0" xfId="183"/>
    <cellStyle name="部门预算项目支出明细表（一） __b-14-0" xfId="184"/>
    <cellStyle name="部门预算项目支出明细表（一） __b-17-0" xfId="185"/>
    <cellStyle name="部门预算项目支出明细表（一） __b-18-0" xfId="186"/>
    <cellStyle name="部门预算项目支出明细表（一） __b-20-0" xfId="187"/>
    <cellStyle name="部门预算项目支出明细表（一） __b-7-0" xfId="188"/>
    <cellStyle name="部门预算项目支出明细表（一） __b-13-0" xfId="189"/>
    <cellStyle name="部门预算项目支出明细表（一） __b-6-0" xfId="190"/>
    <cellStyle name="部门预算项目支出明细表（一） __b-5-0" xfId="191"/>
    <cellStyle name="部门预算项目支出明细表（一） __b-12-0" xfId="192"/>
    <cellStyle name="部门预算项目支出明细表（一） __b-15-0" xfId="193"/>
    <cellStyle name="部门预算项目支出明细表（一） __b-19-0" xfId="194"/>
    <cellStyle name="部门预算项目支出明细表（一） __b-22-0" xfId="195"/>
    <cellStyle name="部门预算项目支出明细表（一） __b-24-0" xfId="196"/>
    <cellStyle name="部门预算项目支出明细表（一） __b-26-0" xfId="197"/>
    <cellStyle name="部门预算项目支出明细表（一） __b-4-0" xfId="198"/>
    <cellStyle name="部门预算项目支出明细表（一） __b-11-0" xfId="199"/>
    <cellStyle name="部门预算项目支出明细表（一） __b-21-0" xfId="200"/>
    <cellStyle name="部门预算项目支出明细表（一） __b-23-0" xfId="201"/>
    <cellStyle name="部门预算项目支出明细表（一） __b-25-0" xfId="202"/>
    <cellStyle name="部门预算项目支出明细表（一） __b-27-0" xfId="203"/>
    <cellStyle name="部门预算项目支出明细表（一） __b-28-0" xfId="204"/>
    <cellStyle name="部门预算项目支出明细表（一） __b-3-0" xfId="205"/>
    <cellStyle name="__b-30-0" xfId="20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4" workbookViewId="0">
      <selection activeCell="B6" sqref="B6"/>
    </sheetView>
  </sheetViews>
  <sheetFormatPr defaultColWidth="8.575" defaultRowHeight="12.75" customHeight="1" outlineLevelCol="3"/>
  <cols>
    <col min="1" max="4" width="41" style="160" customWidth="1"/>
    <col min="5" max="16384" width="8.575" style="160"/>
  </cols>
  <sheetData>
    <row r="1" s="160" customFormat="1" ht="15" customHeight="1" spans="1:4">
      <c r="A1" s="320"/>
      <c r="B1" s="321"/>
      <c r="C1" s="321"/>
      <c r="D1" s="322"/>
    </row>
    <row r="2" s="160" customFormat="1" ht="41.25" customHeight="1" spans="1:4">
      <c r="A2" s="323" t="str">
        <f>"2026"&amp;"年财务收支预算总表"</f>
        <v>2026年财务收支预算总表</v>
      </c>
      <c r="B2" s="294"/>
      <c r="C2" s="294"/>
      <c r="D2" s="294"/>
    </row>
    <row r="3" s="160" customFormat="1" ht="17.25" customHeight="1" spans="1:4">
      <c r="A3" s="324" t="str">
        <f>"单位名称："&amp;"昆明市妇女儿童活动中心"</f>
        <v>单位名称：昆明市妇女儿童活动中心</v>
      </c>
      <c r="B3" s="325"/>
      <c r="C3" s="294"/>
      <c r="D3" s="348" t="s">
        <v>0</v>
      </c>
    </row>
    <row r="4" s="160" customFormat="1" ht="23.25" customHeight="1" spans="1:4">
      <c r="A4" s="327" t="s">
        <v>1</v>
      </c>
      <c r="B4" s="328"/>
      <c r="C4" s="329" t="s">
        <v>2</v>
      </c>
      <c r="D4" s="330"/>
    </row>
    <row r="5" s="160" customFormat="1" ht="24" customHeight="1" spans="1:4">
      <c r="A5" s="327" t="s">
        <v>3</v>
      </c>
      <c r="B5" s="331" t="str">
        <f>"2026"&amp;"年预算"</f>
        <v>2026年预算</v>
      </c>
      <c r="C5" s="329" t="s">
        <v>4</v>
      </c>
      <c r="D5" s="332" t="str">
        <f>"2026"&amp;"年预算"</f>
        <v>2026年预算</v>
      </c>
    </row>
    <row r="6" s="160" customFormat="1" ht="17.25" customHeight="1" spans="1:4">
      <c r="A6" s="333" t="s">
        <v>5</v>
      </c>
      <c r="B6" s="334">
        <v>755936</v>
      </c>
      <c r="C6" s="335" t="s">
        <v>6</v>
      </c>
      <c r="D6" s="336">
        <v>1921437.28</v>
      </c>
    </row>
    <row r="7" s="160" customFormat="1" ht="17.25" customHeight="1" spans="1:4">
      <c r="A7" s="333" t="s">
        <v>7</v>
      </c>
      <c r="B7" s="334"/>
      <c r="C7" s="335" t="s">
        <v>8</v>
      </c>
      <c r="D7" s="336"/>
    </row>
    <row r="8" s="160" customFormat="1" ht="17.25" customHeight="1" spans="1:4">
      <c r="A8" s="333" t="s">
        <v>9</v>
      </c>
      <c r="B8" s="334"/>
      <c r="C8" s="337" t="s">
        <v>10</v>
      </c>
      <c r="D8" s="336"/>
    </row>
    <row r="9" s="160" customFormat="1" ht="17.25" customHeight="1" spans="1:4">
      <c r="A9" s="333" t="s">
        <v>11</v>
      </c>
      <c r="B9" s="334"/>
      <c r="C9" s="337" t="s">
        <v>12</v>
      </c>
      <c r="D9" s="336"/>
    </row>
    <row r="10" s="160" customFormat="1" ht="17.25" customHeight="1" spans="1:4">
      <c r="A10" s="333" t="s">
        <v>13</v>
      </c>
      <c r="B10" s="334">
        <v>2030357.28</v>
      </c>
      <c r="C10" s="337" t="s">
        <v>14</v>
      </c>
      <c r="D10" s="336"/>
    </row>
    <row r="11" s="160" customFormat="1" ht="17.25" customHeight="1" spans="1:4">
      <c r="A11" s="333" t="s">
        <v>15</v>
      </c>
      <c r="B11" s="334">
        <v>1226307.28</v>
      </c>
      <c r="C11" s="337" t="s">
        <v>16</v>
      </c>
      <c r="D11" s="336"/>
    </row>
    <row r="12" s="160" customFormat="1" ht="17.25" customHeight="1" spans="1:4">
      <c r="A12" s="338" t="s">
        <v>17</v>
      </c>
      <c r="B12" s="339"/>
      <c r="C12" s="340" t="s">
        <v>18</v>
      </c>
      <c r="D12" s="336"/>
    </row>
    <row r="13" s="160" customFormat="1" ht="17.25" customHeight="1" spans="1:4">
      <c r="A13" s="335" t="s">
        <v>19</v>
      </c>
      <c r="B13" s="336"/>
      <c r="C13" s="340" t="s">
        <v>20</v>
      </c>
      <c r="D13" s="336">
        <v>596400</v>
      </c>
    </row>
    <row r="14" s="160" customFormat="1" ht="17.25" customHeight="1" spans="1:4">
      <c r="A14" s="335" t="s">
        <v>21</v>
      </c>
      <c r="B14" s="336"/>
      <c r="C14" s="340" t="s">
        <v>22</v>
      </c>
      <c r="D14" s="336">
        <v>142056</v>
      </c>
    </row>
    <row r="15" s="160" customFormat="1" ht="17.25" customHeight="1" spans="1:4">
      <c r="A15" s="335" t="s">
        <v>23</v>
      </c>
      <c r="B15" s="336">
        <v>804050</v>
      </c>
      <c r="C15" s="340" t="s">
        <v>24</v>
      </c>
      <c r="D15" s="336"/>
    </row>
    <row r="16" s="160" customFormat="1" ht="17.25" customHeight="1" spans="1:4">
      <c r="A16" s="341"/>
      <c r="B16" s="336"/>
      <c r="C16" s="340" t="s">
        <v>25</v>
      </c>
      <c r="D16" s="342"/>
    </row>
    <row r="17" s="160" customFormat="1" ht="17.25" customHeight="1" spans="1:4">
      <c r="A17" s="343"/>
      <c r="B17" s="344"/>
      <c r="C17" s="340" t="s">
        <v>26</v>
      </c>
      <c r="D17" s="342"/>
    </row>
    <row r="18" s="160" customFormat="1" ht="17.25" customHeight="1" spans="1:4">
      <c r="A18" s="343"/>
      <c r="B18" s="344"/>
      <c r="C18" s="340" t="s">
        <v>27</v>
      </c>
      <c r="D18" s="342"/>
    </row>
    <row r="19" s="160" customFormat="1" ht="17.25" customHeight="1" spans="1:4">
      <c r="A19" s="343"/>
      <c r="B19" s="344"/>
      <c r="C19" s="340" t="s">
        <v>28</v>
      </c>
      <c r="D19" s="342"/>
    </row>
    <row r="20" s="160" customFormat="1" ht="17.25" customHeight="1" spans="1:4">
      <c r="A20" s="343"/>
      <c r="B20" s="344"/>
      <c r="C20" s="340" t="s">
        <v>29</v>
      </c>
      <c r="D20" s="342"/>
    </row>
    <row r="21" s="160" customFormat="1" ht="17.25" customHeight="1" spans="1:4">
      <c r="A21" s="343"/>
      <c r="B21" s="344"/>
      <c r="C21" s="340" t="s">
        <v>30</v>
      </c>
      <c r="D21" s="342"/>
    </row>
    <row r="22" s="160" customFormat="1" ht="17.25" customHeight="1" spans="1:4">
      <c r="A22" s="343"/>
      <c r="B22" s="344"/>
      <c r="C22" s="340" t="s">
        <v>31</v>
      </c>
      <c r="D22" s="342"/>
    </row>
    <row r="23" s="160" customFormat="1" ht="17.25" customHeight="1" spans="1:4">
      <c r="A23" s="343"/>
      <c r="B23" s="344"/>
      <c r="C23" s="340" t="s">
        <v>32</v>
      </c>
      <c r="D23" s="342"/>
    </row>
    <row r="24" s="160" customFormat="1" ht="17.25" customHeight="1" spans="1:4">
      <c r="A24" s="343"/>
      <c r="B24" s="344"/>
      <c r="C24" s="340" t="s">
        <v>33</v>
      </c>
      <c r="D24" s="342">
        <v>126400</v>
      </c>
    </row>
    <row r="25" s="160" customFormat="1" ht="17.25" customHeight="1" spans="1:4">
      <c r="A25" s="343"/>
      <c r="B25" s="344"/>
      <c r="C25" s="340" t="s">
        <v>34</v>
      </c>
      <c r="D25" s="342"/>
    </row>
    <row r="26" s="160" customFormat="1" ht="17.25" customHeight="1" spans="1:4">
      <c r="A26" s="343"/>
      <c r="B26" s="344"/>
      <c r="C26" s="341" t="s">
        <v>35</v>
      </c>
      <c r="D26" s="342"/>
    </row>
    <row r="27" s="160" customFormat="1" ht="17.25" customHeight="1" spans="1:4">
      <c r="A27" s="343"/>
      <c r="B27" s="344"/>
      <c r="C27" s="340" t="s">
        <v>36</v>
      </c>
      <c r="D27" s="342"/>
    </row>
    <row r="28" s="160" customFormat="1" ht="16.5" customHeight="1" spans="1:4">
      <c r="A28" s="343"/>
      <c r="B28" s="344"/>
      <c r="C28" s="340" t="s">
        <v>37</v>
      </c>
      <c r="D28" s="342"/>
    </row>
    <row r="29" s="160" customFormat="1" ht="16.5" customHeight="1" spans="1:4">
      <c r="A29" s="343"/>
      <c r="B29" s="344"/>
      <c r="C29" s="341" t="s">
        <v>38</v>
      </c>
      <c r="D29" s="342"/>
    </row>
    <row r="30" s="160" customFormat="1" ht="17.25" customHeight="1" spans="1:4">
      <c r="A30" s="343"/>
      <c r="B30" s="344"/>
      <c r="C30" s="341" t="s">
        <v>39</v>
      </c>
      <c r="D30" s="342"/>
    </row>
    <row r="31" s="160" customFormat="1" ht="17.25" customHeight="1" spans="1:4">
      <c r="A31" s="343"/>
      <c r="B31" s="344"/>
      <c r="C31" s="340" t="s">
        <v>40</v>
      </c>
      <c r="D31" s="342"/>
    </row>
    <row r="32" s="160" customFormat="1" ht="16.5" customHeight="1" spans="1:4">
      <c r="A32" s="343" t="s">
        <v>41</v>
      </c>
      <c r="B32" s="345">
        <v>2786293.28</v>
      </c>
      <c r="C32" s="343" t="s">
        <v>42</v>
      </c>
      <c r="D32" s="346">
        <v>2786293.28</v>
      </c>
    </row>
    <row r="33" s="160" customFormat="1" ht="16.5" customHeight="1" spans="1:4">
      <c r="A33" s="341" t="s">
        <v>43</v>
      </c>
      <c r="B33" s="342"/>
      <c r="C33" s="341" t="s">
        <v>44</v>
      </c>
      <c r="D33" s="344"/>
    </row>
    <row r="34" s="160" customFormat="1" ht="16.5" customHeight="1" spans="1:4">
      <c r="A34" s="347" t="s">
        <v>45</v>
      </c>
      <c r="B34" s="346">
        <v>2786293.28</v>
      </c>
      <c r="C34" s="347" t="s">
        <v>46</v>
      </c>
      <c r="D34" s="346">
        <v>2786293.28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2" sqref="B1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38">
        <v>1</v>
      </c>
      <c r="B1" s="139">
        <v>0</v>
      </c>
      <c r="C1" s="138">
        <v>1</v>
      </c>
      <c r="D1" s="140"/>
      <c r="E1" s="140"/>
      <c r="F1" s="125" t="s">
        <v>320</v>
      </c>
    </row>
    <row r="2" ht="42" customHeight="1" spans="1:6">
      <c r="A2" s="350" t="s">
        <v>321</v>
      </c>
      <c r="B2" s="141" t="s">
        <v>322</v>
      </c>
      <c r="C2" s="142"/>
      <c r="D2" s="143"/>
      <c r="E2" s="143"/>
      <c r="F2" s="143"/>
    </row>
    <row r="3" ht="13.5" customHeight="1" spans="1:6">
      <c r="A3" s="144" t="s">
        <v>323</v>
      </c>
      <c r="B3" s="144"/>
      <c r="C3" s="138"/>
      <c r="D3" s="140"/>
      <c r="E3" s="140"/>
      <c r="F3" s="125" t="s">
        <v>0</v>
      </c>
    </row>
    <row r="4" ht="19.5" customHeight="1" spans="1:6">
      <c r="A4" s="145" t="s">
        <v>168</v>
      </c>
      <c r="B4" s="146" t="s">
        <v>64</v>
      </c>
      <c r="C4" s="145" t="s">
        <v>65</v>
      </c>
      <c r="D4" s="147" t="s">
        <v>324</v>
      </c>
      <c r="E4" s="148"/>
      <c r="F4" s="149"/>
    </row>
    <row r="5" ht="18.75" customHeight="1" spans="1:6">
      <c r="A5" s="150"/>
      <c r="B5" s="151"/>
      <c r="C5" s="150"/>
      <c r="D5" s="152" t="s">
        <v>49</v>
      </c>
      <c r="E5" s="147" t="s">
        <v>67</v>
      </c>
      <c r="F5" s="152" t="s">
        <v>68</v>
      </c>
    </row>
    <row r="6" ht="18.75" customHeight="1" spans="1:6">
      <c r="A6" s="153">
        <v>1</v>
      </c>
      <c r="B6" s="154" t="s">
        <v>75</v>
      </c>
      <c r="C6" s="153">
        <v>3</v>
      </c>
      <c r="D6" s="155">
        <v>4</v>
      </c>
      <c r="E6" s="155">
        <v>5</v>
      </c>
      <c r="F6" s="155">
        <v>6</v>
      </c>
    </row>
    <row r="7" ht="21" customHeight="1" spans="1:6">
      <c r="A7" s="156"/>
      <c r="B7" s="156"/>
      <c r="C7" s="156"/>
      <c r="D7" s="118"/>
      <c r="E7" s="118"/>
      <c r="F7" s="118"/>
    </row>
    <row r="8" ht="21" customHeight="1" spans="1:6">
      <c r="A8" s="156"/>
      <c r="B8" s="156"/>
      <c r="C8" s="156"/>
      <c r="D8" s="118"/>
      <c r="E8" s="118"/>
      <c r="F8" s="118"/>
    </row>
    <row r="9" ht="18.75" customHeight="1" spans="1:6">
      <c r="A9" s="157" t="s">
        <v>157</v>
      </c>
      <c r="B9" s="157" t="s">
        <v>157</v>
      </c>
      <c r="C9" s="158" t="s">
        <v>157</v>
      </c>
      <c r="D9" s="118"/>
      <c r="E9" s="118"/>
      <c r="F9" s="118"/>
    </row>
    <row r="10" customHeight="1" spans="1:6">
      <c r="A10" s="159" t="s">
        <v>325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F11" sqref="A4:F11"/>
    </sheetView>
  </sheetViews>
  <sheetFormatPr defaultColWidth="29.125" defaultRowHeight="14.25" customHeight="1"/>
  <cols>
    <col min="1" max="3" width="8.125" customWidth="1"/>
    <col min="4" max="5" width="4.375" customWidth="1"/>
    <col min="6" max="6" width="19.375" customWidth="1"/>
    <col min="7" max="7" width="4.375" customWidth="1"/>
    <col min="8" max="8" width="11.875" customWidth="1"/>
    <col min="9" max="9" width="10" customWidth="1"/>
    <col min="10" max="10" width="15.625" customWidth="1"/>
    <col min="11" max="11" width="17.5" customWidth="1"/>
    <col min="12" max="12" width="4.375" customWidth="1"/>
    <col min="13" max="13" width="8.125" customWidth="1"/>
    <col min="14" max="14" width="17.125" customWidth="1"/>
    <col min="15" max="15" width="11.875" customWidth="1"/>
    <col min="16" max="16" width="15.625" customWidth="1"/>
    <col min="17" max="17" width="8.875" customWidth="1"/>
    <col min="18" max="16384" width="29.125" customWidth="1"/>
  </cols>
  <sheetData>
    <row r="1" ht="15.75" customHeight="1" spans="1:17">
      <c r="P1" s="120"/>
      <c r="Q1" s="120" t="s">
        <v>326</v>
      </c>
    </row>
    <row r="2" ht="41.25" customHeight="1" spans="1:17">
      <c r="A2" s="90" t="s">
        <v>327</v>
      </c>
      <c r="B2" s="121"/>
      <c r="C2" s="121"/>
      <c r="D2" s="121"/>
      <c r="E2" s="121"/>
      <c r="F2" s="121"/>
      <c r="G2" s="121"/>
      <c r="H2" s="121"/>
      <c r="I2" s="121"/>
      <c r="J2" s="121"/>
      <c r="K2" s="91"/>
      <c r="L2" s="121"/>
      <c r="M2" s="121"/>
      <c r="N2" s="91"/>
      <c r="O2" s="121"/>
      <c r="P2" s="91"/>
      <c r="Q2" s="91"/>
    </row>
    <row r="3" ht="18.75" customHeight="1" spans="1:17">
      <c r="A3" s="122" t="s">
        <v>323</v>
      </c>
      <c r="B3" s="123"/>
      <c r="C3" s="123"/>
      <c r="D3" s="123"/>
      <c r="E3" s="123"/>
      <c r="F3" s="123"/>
      <c r="G3" s="123"/>
      <c r="H3" s="123"/>
      <c r="I3" s="123"/>
      <c r="J3" s="123"/>
      <c r="P3" s="124"/>
      <c r="Q3" s="125" t="s">
        <v>0</v>
      </c>
    </row>
    <row r="4" ht="15.75" customHeight="1" spans="1:17">
      <c r="A4" s="98" t="s">
        <v>328</v>
      </c>
      <c r="B4" s="98" t="s">
        <v>329</v>
      </c>
      <c r="C4" s="98" t="s">
        <v>330</v>
      </c>
      <c r="D4" s="98" t="s">
        <v>331</v>
      </c>
      <c r="E4" s="98" t="s">
        <v>332</v>
      </c>
      <c r="F4" s="98" t="s">
        <v>333</v>
      </c>
      <c r="G4" s="100" t="s">
        <v>334</v>
      </c>
      <c r="H4" s="100"/>
      <c r="I4" s="100"/>
      <c r="J4" s="100"/>
      <c r="K4" s="101"/>
      <c r="L4" s="100"/>
      <c r="M4" s="100"/>
      <c r="N4" s="102"/>
      <c r="O4" s="100"/>
      <c r="P4" s="101"/>
      <c r="Q4" s="103"/>
    </row>
    <row r="5" ht="17.25" customHeight="1" spans="1:17">
      <c r="A5" s="98"/>
      <c r="B5" s="98"/>
      <c r="C5" s="98"/>
      <c r="D5" s="98"/>
      <c r="E5" s="98"/>
      <c r="F5" s="98"/>
      <c r="G5" s="104" t="s">
        <v>49</v>
      </c>
      <c r="H5" s="104" t="s">
        <v>52</v>
      </c>
      <c r="I5" s="104" t="s">
        <v>335</v>
      </c>
      <c r="J5" s="104" t="s">
        <v>336</v>
      </c>
      <c r="K5" s="105" t="s">
        <v>337</v>
      </c>
      <c r="L5" s="106" t="s">
        <v>338</v>
      </c>
      <c r="M5" s="106"/>
      <c r="N5" s="107"/>
      <c r="O5" s="106"/>
      <c r="P5" s="108"/>
      <c r="Q5" s="109"/>
    </row>
    <row r="6" ht="54" customHeight="1" spans="1:17">
      <c r="A6" s="98"/>
      <c r="B6" s="98"/>
      <c r="C6" s="98"/>
      <c r="D6" s="98"/>
      <c r="E6" s="98"/>
      <c r="F6" s="98"/>
      <c r="G6" s="110"/>
      <c r="H6" s="110" t="s">
        <v>51</v>
      </c>
      <c r="I6" s="110"/>
      <c r="J6" s="110"/>
      <c r="K6" s="111"/>
      <c r="L6" s="110" t="s">
        <v>51</v>
      </c>
      <c r="M6" s="110" t="s">
        <v>57</v>
      </c>
      <c r="N6" s="109" t="s">
        <v>58</v>
      </c>
      <c r="O6" s="110" t="s">
        <v>59</v>
      </c>
      <c r="P6" s="111" t="s">
        <v>60</v>
      </c>
      <c r="Q6" s="109" t="s">
        <v>61</v>
      </c>
    </row>
    <row r="7" ht="18" customHeight="1" spans="1:17">
      <c r="A7" s="126">
        <v>1</v>
      </c>
      <c r="B7" s="127">
        <v>2</v>
      </c>
      <c r="C7" s="126">
        <v>3</v>
      </c>
      <c r="D7" s="126">
        <v>4</v>
      </c>
      <c r="E7" s="127">
        <v>5</v>
      </c>
      <c r="F7" s="126">
        <v>6</v>
      </c>
      <c r="G7" s="128">
        <v>7</v>
      </c>
      <c r="H7" s="129">
        <v>8</v>
      </c>
      <c r="I7" s="130">
        <v>9</v>
      </c>
      <c r="J7" s="130">
        <v>10</v>
      </c>
      <c r="K7" s="129">
        <v>11</v>
      </c>
      <c r="L7" s="130">
        <v>12</v>
      </c>
      <c r="M7" s="130">
        <v>13</v>
      </c>
      <c r="N7" s="129">
        <v>14</v>
      </c>
      <c r="O7" s="130">
        <v>15</v>
      </c>
      <c r="P7" s="130">
        <v>16</v>
      </c>
      <c r="Q7" s="129">
        <v>17</v>
      </c>
    </row>
    <row r="8" ht="21" customHeight="1" spans="1:17">
      <c r="A8" s="115"/>
      <c r="B8" s="115"/>
      <c r="C8" s="115"/>
      <c r="D8" s="115"/>
      <c r="E8" s="131"/>
      <c r="F8" s="132"/>
      <c r="G8" s="117"/>
      <c r="H8" s="118"/>
      <c r="I8" s="118"/>
      <c r="J8" s="118"/>
      <c r="K8" s="118"/>
      <c r="L8" s="118"/>
      <c r="M8" s="118"/>
      <c r="N8" s="118"/>
      <c r="O8" s="118"/>
      <c r="P8" s="118"/>
      <c r="Q8" s="118"/>
    </row>
    <row r="9" ht="21" customHeight="1" spans="1:17">
      <c r="A9" s="116"/>
      <c r="B9" s="115"/>
      <c r="C9" s="115"/>
      <c r="D9" s="115"/>
      <c r="E9" s="131"/>
      <c r="F9" s="132"/>
      <c r="G9" s="117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ht="21" customHeight="1" spans="1:17">
      <c r="A10" s="116"/>
      <c r="B10" s="115"/>
      <c r="C10" s="115"/>
      <c r="D10" s="115"/>
      <c r="E10" s="131"/>
      <c r="F10" s="132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</row>
    <row r="11" ht="21" customHeight="1" spans="1:17">
      <c r="A11" s="119" t="s">
        <v>157</v>
      </c>
      <c r="B11" s="133"/>
      <c r="C11" s="133"/>
      <c r="D11" s="133"/>
      <c r="E11" s="134"/>
      <c r="F11" s="132"/>
      <c r="G11" s="117"/>
      <c r="H11" s="118"/>
      <c r="I11" s="118"/>
      <c r="J11" s="118"/>
      <c r="K11" s="118"/>
      <c r="L11" s="118"/>
      <c r="M11" s="118"/>
      <c r="N11" s="118"/>
      <c r="O11" s="118"/>
      <c r="P11" s="118"/>
      <c r="Q11" s="118"/>
    </row>
    <row r="12" customHeight="1" spans="1:17">
      <c r="A12" s="135" t="s">
        <v>339</v>
      </c>
      <c r="B12" s="136"/>
      <c r="C12" s="136"/>
      <c r="D12" s="136"/>
      <c r="E12" s="137"/>
      <c r="F12" s="137"/>
      <c r="G12" s="137"/>
      <c r="H12" s="137"/>
      <c r="I12" s="137"/>
      <c r="J12" s="137"/>
      <c r="K12" s="137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4" sqref="A4:C11"/>
    </sheetView>
  </sheetViews>
  <sheetFormatPr defaultColWidth="9.14166666666667" defaultRowHeight="14.25" customHeight="1"/>
  <cols>
    <col min="1" max="1" width="23" customWidth="1"/>
    <col min="2" max="3" width="17.125" customWidth="1"/>
    <col min="4" max="4" width="4.375" customWidth="1"/>
    <col min="5" max="5" width="11.875" customWidth="1"/>
    <col min="6" max="6" width="10" customWidth="1"/>
    <col min="7" max="12" width="20.425" customWidth="1"/>
    <col min="13" max="14" width="20.2833333333333" customWidth="1"/>
  </cols>
  <sheetData>
    <row r="1" ht="16.5" customHeight="1" spans="1:14">
      <c r="A1" s="86"/>
      <c r="B1" s="87"/>
      <c r="C1" s="87"/>
      <c r="D1" s="86"/>
      <c r="E1" s="86"/>
      <c r="F1" s="86"/>
      <c r="G1" s="86"/>
      <c r="H1" s="88"/>
      <c r="I1" s="86"/>
      <c r="J1" s="86"/>
      <c r="K1" s="87"/>
      <c r="L1" s="86"/>
      <c r="M1" s="89"/>
      <c r="N1" s="89" t="s">
        <v>340</v>
      </c>
    </row>
    <row r="2" ht="41.25" customHeight="1" spans="1:14">
      <c r="A2" s="351" t="s">
        <v>341</v>
      </c>
      <c r="B2" s="91"/>
      <c r="C2" s="91"/>
      <c r="D2" s="92"/>
      <c r="E2" s="92"/>
      <c r="F2" s="92"/>
      <c r="G2" s="92"/>
      <c r="H2" s="93"/>
      <c r="I2" s="92"/>
      <c r="J2" s="92"/>
      <c r="K2" s="91"/>
      <c r="L2" s="92"/>
      <c r="M2" s="93"/>
      <c r="N2" s="91"/>
    </row>
    <row r="3" ht="22.5" customHeight="1" spans="1:14">
      <c r="A3" s="94" t="s">
        <v>323</v>
      </c>
      <c r="B3" s="95"/>
      <c r="C3" s="95"/>
      <c r="D3" s="96"/>
      <c r="E3" s="96"/>
      <c r="F3" s="96"/>
      <c r="G3" s="96"/>
      <c r="H3" s="88"/>
      <c r="I3" s="86"/>
      <c r="J3" s="86"/>
      <c r="K3" s="87"/>
      <c r="L3" s="86"/>
      <c r="M3" s="97"/>
      <c r="N3" s="89" t="s">
        <v>0</v>
      </c>
    </row>
    <row r="4" ht="24" customHeight="1" spans="1:14">
      <c r="A4" s="98" t="s">
        <v>328</v>
      </c>
      <c r="B4" s="99" t="s">
        <v>342</v>
      </c>
      <c r="C4" s="99" t="s">
        <v>343</v>
      </c>
      <c r="D4" s="100" t="s">
        <v>334</v>
      </c>
      <c r="E4" s="100"/>
      <c r="F4" s="100"/>
      <c r="G4" s="100"/>
      <c r="H4" s="101"/>
      <c r="I4" s="100"/>
      <c r="J4" s="100"/>
      <c r="K4" s="102"/>
      <c r="L4" s="100"/>
      <c r="M4" s="101"/>
      <c r="N4" s="103"/>
    </row>
    <row r="5" ht="24" customHeight="1" spans="1:14">
      <c r="A5" s="98"/>
      <c r="B5" s="99"/>
      <c r="C5" s="99"/>
      <c r="D5" s="104" t="s">
        <v>49</v>
      </c>
      <c r="E5" s="104" t="s">
        <v>52</v>
      </c>
      <c r="F5" s="104" t="s">
        <v>335</v>
      </c>
      <c r="G5" s="104" t="s">
        <v>336</v>
      </c>
      <c r="H5" s="105" t="s">
        <v>337</v>
      </c>
      <c r="I5" s="106" t="s">
        <v>338</v>
      </c>
      <c r="J5" s="106"/>
      <c r="K5" s="107"/>
      <c r="L5" s="106"/>
      <c r="M5" s="108"/>
      <c r="N5" s="109"/>
    </row>
    <row r="6" ht="54" customHeight="1" spans="1:14">
      <c r="A6" s="98"/>
      <c r="B6" s="99"/>
      <c r="C6" s="99"/>
      <c r="D6" s="110"/>
      <c r="E6" s="110" t="s">
        <v>51</v>
      </c>
      <c r="F6" s="110"/>
      <c r="G6" s="110"/>
      <c r="H6" s="111"/>
      <c r="I6" s="110" t="s">
        <v>51</v>
      </c>
      <c r="J6" s="110" t="s">
        <v>57</v>
      </c>
      <c r="K6" s="109" t="s">
        <v>58</v>
      </c>
      <c r="L6" s="110" t="s">
        <v>59</v>
      </c>
      <c r="M6" s="111" t="s">
        <v>60</v>
      </c>
      <c r="N6" s="109" t="s">
        <v>61</v>
      </c>
    </row>
    <row r="7" ht="17.25" customHeight="1" spans="1:14">
      <c r="A7" s="112">
        <v>1</v>
      </c>
      <c r="B7" s="112">
        <v>2</v>
      </c>
      <c r="C7" s="112">
        <v>3</v>
      </c>
      <c r="D7" s="113">
        <v>4</v>
      </c>
      <c r="E7" s="114">
        <v>5</v>
      </c>
      <c r="F7" s="114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</row>
    <row r="8" ht="21" customHeight="1" spans="1:14">
      <c r="A8" s="115"/>
      <c r="B8" s="116"/>
      <c r="C8" s="116"/>
      <c r="D8" s="117"/>
      <c r="E8" s="118"/>
      <c r="F8" s="118"/>
      <c r="G8" s="118"/>
      <c r="H8" s="118"/>
      <c r="I8" s="118"/>
      <c r="J8" s="118"/>
      <c r="K8" s="118"/>
      <c r="L8" s="118"/>
      <c r="M8" s="118"/>
      <c r="N8" s="118"/>
    </row>
    <row r="9" ht="21" customHeight="1" spans="1:14">
      <c r="A9" s="116"/>
      <c r="B9" s="116"/>
      <c r="C9" s="116"/>
      <c r="D9" s="117"/>
      <c r="E9" s="118"/>
      <c r="F9" s="118"/>
      <c r="G9" s="118"/>
      <c r="H9" s="118"/>
      <c r="I9" s="118"/>
      <c r="J9" s="118"/>
      <c r="K9" s="118"/>
      <c r="L9" s="118"/>
      <c r="M9" s="118"/>
      <c r="N9" s="118"/>
    </row>
    <row r="10" ht="21" customHeight="1" spans="1:14">
      <c r="A10" s="116"/>
      <c r="B10" s="116"/>
      <c r="C10" s="116"/>
      <c r="D10" s="117"/>
      <c r="E10" s="118"/>
      <c r="F10" s="118"/>
      <c r="G10" s="118"/>
      <c r="H10" s="118"/>
      <c r="I10" s="118"/>
      <c r="J10" s="118"/>
      <c r="K10" s="118"/>
      <c r="L10" s="118"/>
      <c r="M10" s="118"/>
      <c r="N10" s="118"/>
    </row>
    <row r="11" ht="21" customHeight="1" spans="1:14">
      <c r="A11" s="119" t="s">
        <v>157</v>
      </c>
      <c r="B11" s="116"/>
      <c r="C11" s="116"/>
      <c r="D11" s="117"/>
      <c r="E11" s="118"/>
      <c r="F11" s="118"/>
      <c r="G11" s="118"/>
      <c r="H11" s="118"/>
      <c r="I11" s="118"/>
      <c r="J11" s="118"/>
      <c r="K11" s="118"/>
      <c r="L11" s="118"/>
      <c r="M11" s="118"/>
      <c r="N11" s="118"/>
    </row>
    <row r="12" customHeight="1" spans="1:14">
      <c r="A12" t="s">
        <v>344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47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D16" sqref="D16"/>
    </sheetView>
  </sheetViews>
  <sheetFormatPr defaultColWidth="9.14166666666667" defaultRowHeight="14.25" customHeight="1"/>
  <cols>
    <col min="1" max="1" width="37.7083333333333" style="1" customWidth="1"/>
    <col min="2" max="25" width="20" style="1" customWidth="1"/>
    <col min="26" max="16384" width="9.14166666666667" style="1"/>
  </cols>
  <sheetData>
    <row r="1" ht="17.25" customHeight="1" spans="1:25">
      <c r="D1" s="74"/>
      <c r="W1" s="3"/>
      <c r="X1" s="3"/>
      <c r="Y1" s="3" t="s">
        <v>345</v>
      </c>
    </row>
    <row r="2" ht="41.25" customHeight="1" spans="1:25">
      <c r="A2" s="75" t="s">
        <v>346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69"/>
      <c r="X2" s="69"/>
      <c r="Y2" s="69"/>
    </row>
    <row r="3" ht="18" customHeight="1" spans="1:25">
      <c r="A3" s="76" t="str">
        <f>部门政府购买服务预算表08!A3</f>
        <v>单位名称：昆明市妇女儿童活动中心</v>
      </c>
      <c r="B3" s="77"/>
      <c r="C3" s="77"/>
      <c r="D3" s="78"/>
      <c r="E3" s="79"/>
      <c r="F3" s="79"/>
      <c r="G3" s="79"/>
      <c r="H3" s="79"/>
      <c r="I3" s="79"/>
      <c r="W3" s="8"/>
      <c r="X3" s="8"/>
      <c r="Y3" s="8" t="s">
        <v>0</v>
      </c>
    </row>
    <row r="4" ht="19.5" customHeight="1" spans="1:25">
      <c r="A4" s="28" t="s">
        <v>347</v>
      </c>
      <c r="B4" s="11" t="s">
        <v>334</v>
      </c>
      <c r="C4" s="12"/>
      <c r="D4" s="12"/>
      <c r="E4" s="11" t="s">
        <v>348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80"/>
      <c r="X4" s="81"/>
      <c r="Y4" s="81"/>
    </row>
    <row r="5" ht="40.5" customHeight="1" spans="1:25">
      <c r="A5" s="19"/>
      <c r="B5" s="29" t="s">
        <v>49</v>
      </c>
      <c r="C5" s="10" t="s">
        <v>52</v>
      </c>
      <c r="D5" s="82" t="s">
        <v>335</v>
      </c>
      <c r="E5" s="50" t="s">
        <v>349</v>
      </c>
      <c r="F5" s="50" t="s">
        <v>350</v>
      </c>
      <c r="G5" s="50" t="s">
        <v>351</v>
      </c>
      <c r="H5" s="50" t="s">
        <v>352</v>
      </c>
      <c r="I5" s="50" t="s">
        <v>353</v>
      </c>
      <c r="J5" s="50" t="s">
        <v>354</v>
      </c>
      <c r="K5" s="50" t="s">
        <v>355</v>
      </c>
      <c r="L5" s="50" t="s">
        <v>356</v>
      </c>
      <c r="M5" s="50" t="s">
        <v>357</v>
      </c>
      <c r="N5" s="50" t="s">
        <v>358</v>
      </c>
      <c r="O5" s="50" t="s">
        <v>359</v>
      </c>
      <c r="P5" s="50" t="s">
        <v>360</v>
      </c>
      <c r="Q5" s="50" t="s">
        <v>361</v>
      </c>
      <c r="R5" s="50" t="s">
        <v>362</v>
      </c>
      <c r="S5" s="50" t="s">
        <v>363</v>
      </c>
      <c r="T5" s="50" t="s">
        <v>364</v>
      </c>
      <c r="U5" s="50" t="s">
        <v>365</v>
      </c>
      <c r="V5" s="50" t="s">
        <v>366</v>
      </c>
      <c r="W5" s="50" t="s">
        <v>367</v>
      </c>
      <c r="X5" s="83" t="s">
        <v>368</v>
      </c>
      <c r="Y5" s="83" t="s">
        <v>369</v>
      </c>
    </row>
    <row r="6" ht="19.5" customHeight="1" spans="1:25">
      <c r="A6" s="20">
        <v>1</v>
      </c>
      <c r="B6" s="20">
        <v>2</v>
      </c>
      <c r="C6" s="20">
        <v>3</v>
      </c>
      <c r="D6" s="84">
        <v>4</v>
      </c>
      <c r="E6" s="30">
        <v>5</v>
      </c>
      <c r="F6" s="20">
        <v>6</v>
      </c>
      <c r="G6" s="20">
        <v>7</v>
      </c>
      <c r="H6" s="84">
        <v>8</v>
      </c>
      <c r="I6" s="20">
        <v>9</v>
      </c>
      <c r="J6" s="20">
        <v>10</v>
      </c>
      <c r="K6" s="20">
        <v>11</v>
      </c>
      <c r="L6" s="84">
        <v>12</v>
      </c>
      <c r="M6" s="20">
        <v>13</v>
      </c>
      <c r="N6" s="20">
        <v>14</v>
      </c>
      <c r="O6" s="20">
        <v>15</v>
      </c>
      <c r="P6" s="84">
        <v>16</v>
      </c>
      <c r="Q6" s="20">
        <v>17</v>
      </c>
      <c r="R6" s="20">
        <v>18</v>
      </c>
      <c r="S6" s="20">
        <v>19</v>
      </c>
      <c r="T6" s="84">
        <v>20</v>
      </c>
      <c r="U6" s="84">
        <v>21</v>
      </c>
      <c r="V6" s="84">
        <v>22</v>
      </c>
      <c r="W6" s="30">
        <v>23</v>
      </c>
      <c r="X6" s="30">
        <v>24</v>
      </c>
      <c r="Y6" s="30">
        <v>25</v>
      </c>
    </row>
    <row r="7" ht="19.5" customHeight="1" spans="1:25">
      <c r="A7" s="31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</row>
    <row r="8" ht="19.5" customHeight="1" spans="1:25">
      <c r="A8" s="72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</row>
    <row r="9" customHeight="1" spans="1:25">
      <c r="A9" s="27" t="s">
        <v>370</v>
      </c>
      <c r="B9" s="27"/>
      <c r="C9" s="27"/>
      <c r="D9" s="27"/>
      <c r="E9" s="27"/>
      <c r="F9" s="27"/>
      <c r="G9" s="27"/>
      <c r="H9" s="27"/>
      <c r="I9" s="27"/>
      <c r="J9" s="27"/>
      <c r="K9" s="27"/>
    </row>
  </sheetData>
  <mergeCells count="6">
    <mergeCell ref="A2:Y2"/>
    <mergeCell ref="A3:I3"/>
    <mergeCell ref="B4:D4"/>
    <mergeCell ref="E4:Y4"/>
    <mergeCell ref="A9:K9"/>
    <mergeCell ref="A4:A5"/>
  </mergeCells>
  <printOptions horizontalCentered="1"/>
  <pageMargins left="0.96" right="0.96" top="0.72" bottom="0.72" header="0" footer="0"/>
  <pageSetup paperSize="9" scale="22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8" sqref="A8:K8"/>
    </sheetView>
  </sheetViews>
  <sheetFormatPr defaultColWidth="29.125" defaultRowHeight="12" customHeight="1" outlineLevelRow="7"/>
  <cols>
    <col min="1" max="16384" width="29.125" style="1" customWidth="1"/>
  </cols>
  <sheetData>
    <row r="1" ht="16.5" customHeight="1" spans="1:11">
      <c r="J1" s="3" t="s">
        <v>371</v>
      </c>
    </row>
    <row r="2" ht="41.25" customHeight="1" spans="1:11">
      <c r="A2" s="68" t="s">
        <v>372</v>
      </c>
      <c r="B2" s="4"/>
      <c r="C2" s="4"/>
      <c r="D2" s="4"/>
      <c r="E2" s="4"/>
      <c r="F2" s="69"/>
      <c r="G2" s="4"/>
      <c r="H2" s="69"/>
      <c r="I2" s="69"/>
      <c r="J2" s="4"/>
    </row>
    <row r="3" ht="17.25" customHeight="1" spans="1:11">
      <c r="A3" s="5" t="str">
        <f>'市对下转移支付预算表09-1'!A3</f>
        <v>单位名称：昆明市妇女儿童活动中心</v>
      </c>
    </row>
    <row r="4" ht="44.25" customHeight="1" spans="1:11">
      <c r="A4" s="70" t="s">
        <v>373</v>
      </c>
      <c r="B4" s="70" t="s">
        <v>279</v>
      </c>
      <c r="C4" s="70" t="s">
        <v>280</v>
      </c>
      <c r="D4" s="70" t="s">
        <v>281</v>
      </c>
      <c r="E4" s="70" t="s">
        <v>282</v>
      </c>
      <c r="F4" s="71" t="s">
        <v>283</v>
      </c>
      <c r="G4" s="70" t="s">
        <v>284</v>
      </c>
      <c r="H4" s="71" t="s">
        <v>285</v>
      </c>
      <c r="I4" s="71" t="s">
        <v>286</v>
      </c>
      <c r="J4" s="70" t="s">
        <v>287</v>
      </c>
    </row>
    <row r="5" ht="14.25" customHeight="1" spans="1:11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1">
        <v>6</v>
      </c>
      <c r="G5" s="70">
        <v>7</v>
      </c>
      <c r="H5" s="71">
        <v>8</v>
      </c>
      <c r="I5" s="71">
        <v>9</v>
      </c>
      <c r="J5" s="70">
        <v>10</v>
      </c>
    </row>
    <row r="6" ht="42" customHeight="1" spans="1:11">
      <c r="A6" s="31"/>
      <c r="B6" s="72"/>
      <c r="C6" s="72"/>
      <c r="D6" s="72"/>
      <c r="E6" s="54"/>
      <c r="F6" s="73"/>
      <c r="G6" s="54"/>
      <c r="H6" s="73"/>
      <c r="I6" s="73"/>
      <c r="J6" s="54"/>
    </row>
    <row r="7" ht="42" customHeight="1" spans="1:11">
      <c r="A7" s="31"/>
      <c r="B7" s="21"/>
      <c r="C7" s="21"/>
      <c r="D7" s="21"/>
      <c r="E7" s="31"/>
      <c r="F7" s="21"/>
      <c r="G7" s="31"/>
      <c r="H7" s="21"/>
      <c r="I7" s="21"/>
      <c r="J7" s="31"/>
    </row>
    <row r="8" customHeight="1" spans="1:11">
      <c r="A8" s="27" t="s">
        <v>370</v>
      </c>
      <c r="B8" s="27"/>
      <c r="C8" s="27"/>
      <c r="D8" s="27"/>
      <c r="E8" s="27"/>
      <c r="F8" s="27"/>
      <c r="G8" s="27"/>
      <c r="H8" s="27"/>
      <c r="I8" s="27"/>
      <c r="J8" s="27"/>
      <c r="K8" s="27"/>
    </row>
  </sheetData>
  <mergeCells count="3">
    <mergeCell ref="A2:J2"/>
    <mergeCell ref="A3:H3"/>
    <mergeCell ref="A8:K8"/>
  </mergeCells>
  <printOptions horizontalCentered="1"/>
  <pageMargins left="0.96" right="0.96" top="0.72" bottom="0.72" header="0" footer="0"/>
  <pageSetup paperSize="9" scale="36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C12" sqref="C12"/>
    </sheetView>
  </sheetViews>
  <sheetFormatPr defaultColWidth="10.425" defaultRowHeight="14.25" customHeight="1" outlineLevelCol="7"/>
  <cols>
    <col min="1" max="2" width="33.7083333333333" style="1" customWidth="1"/>
    <col min="3" max="3" width="45.575" style="1" customWidth="1"/>
    <col min="4" max="4" width="27.575" style="1" customWidth="1"/>
    <col min="5" max="5" width="21.7083333333333" style="1" customWidth="1"/>
    <col min="6" max="8" width="26.2833333333333" style="1" customWidth="1"/>
    <col min="9" max="16384" width="10.425" style="1"/>
  </cols>
  <sheetData>
    <row r="1" customHeight="1" spans="1:8">
      <c r="A1" s="39" t="s">
        <v>374</v>
      </c>
      <c r="B1" s="40"/>
      <c r="C1" s="41"/>
      <c r="D1" s="41"/>
      <c r="E1" s="41"/>
      <c r="F1" s="40"/>
      <c r="G1" s="40"/>
      <c r="H1" s="41"/>
    </row>
    <row r="2" ht="41.25" customHeight="1" spans="1:8">
      <c r="A2" s="42" t="s">
        <v>375</v>
      </c>
      <c r="B2" s="43"/>
      <c r="C2" s="44"/>
      <c r="D2" s="44"/>
      <c r="E2" s="44"/>
      <c r="F2" s="43"/>
      <c r="G2" s="43"/>
      <c r="H2" s="44"/>
    </row>
    <row r="3" customHeight="1" spans="1:8">
      <c r="A3" s="45" t="s">
        <v>323</v>
      </c>
      <c r="C3" s="46"/>
      <c r="E3" s="44"/>
      <c r="F3" s="43"/>
      <c r="G3" s="43"/>
      <c r="H3" s="47" t="s">
        <v>0</v>
      </c>
    </row>
    <row r="4" ht="28.5" customHeight="1" spans="1:8">
      <c r="A4" s="48" t="s">
        <v>168</v>
      </c>
      <c r="B4" s="49" t="s">
        <v>376</v>
      </c>
      <c r="C4" s="48" t="s">
        <v>377</v>
      </c>
      <c r="D4" s="48" t="s">
        <v>378</v>
      </c>
      <c r="E4" s="48" t="s">
        <v>379</v>
      </c>
      <c r="F4" s="50" t="s">
        <v>380</v>
      </c>
      <c r="G4" s="30"/>
      <c r="H4" s="48"/>
    </row>
    <row r="5" ht="21" customHeight="1" spans="1:8">
      <c r="A5" s="49"/>
      <c r="B5" s="51"/>
      <c r="C5" s="52"/>
      <c r="D5" s="51"/>
      <c r="E5" s="51"/>
      <c r="F5" s="50" t="s">
        <v>332</v>
      </c>
      <c r="G5" s="50" t="s">
        <v>381</v>
      </c>
      <c r="H5" s="50" t="s">
        <v>382</v>
      </c>
    </row>
    <row r="6" ht="17.25" customHeight="1" spans="1:8">
      <c r="A6" s="53" t="s">
        <v>74</v>
      </c>
      <c r="B6" s="53">
        <v>2</v>
      </c>
      <c r="C6" s="54">
        <v>3</v>
      </c>
      <c r="D6" s="53">
        <v>4</v>
      </c>
      <c r="E6" s="55">
        <v>5</v>
      </c>
      <c r="F6" s="56">
        <v>6</v>
      </c>
      <c r="G6" s="54">
        <v>7</v>
      </c>
      <c r="H6" s="54">
        <v>8</v>
      </c>
    </row>
    <row r="7" ht="19.5" customHeight="1" spans="1:8">
      <c r="A7" s="57"/>
      <c r="B7" s="34"/>
      <c r="C7" s="31"/>
      <c r="D7" s="21"/>
      <c r="E7" s="56"/>
      <c r="F7" s="58"/>
      <c r="G7" s="59"/>
      <c r="H7" s="59"/>
    </row>
    <row r="8" ht="19.5" customHeight="1" spans="1:8">
      <c r="A8" s="57"/>
      <c r="B8" s="34"/>
      <c r="C8" s="31"/>
      <c r="D8" s="21"/>
      <c r="E8" s="56"/>
      <c r="F8" s="58"/>
      <c r="G8" s="59"/>
      <c r="H8" s="59"/>
    </row>
    <row r="9" ht="19.5" customHeight="1" spans="1:8">
      <c r="A9" s="60" t="s">
        <v>49</v>
      </c>
      <c r="B9" s="61"/>
      <c r="C9" s="62"/>
      <c r="D9" s="63"/>
      <c r="E9" s="63"/>
      <c r="F9" s="58"/>
      <c r="G9" s="59"/>
      <c r="H9" s="59"/>
    </row>
    <row r="10" ht="19.5" customHeight="1" spans="1:8">
      <c r="A10" s="64" t="s">
        <v>383</v>
      </c>
      <c r="B10" s="61"/>
      <c r="C10" s="62"/>
      <c r="D10" s="65"/>
      <c r="E10" s="65"/>
      <c r="F10" s="66"/>
      <c r="G10" s="67"/>
      <c r="H10" s="67"/>
    </row>
    <row r="11" customHeight="1" spans="1:8">
      <c r="A11" s="27" t="s">
        <v>384</v>
      </c>
      <c r="B11" s="27"/>
      <c r="C11" s="27"/>
      <c r="D11" s="27"/>
      <c r="E11" s="27"/>
      <c r="F11" s="27"/>
    </row>
  </sheetData>
  <mergeCells count="12">
    <mergeCell ref="A1:H1"/>
    <mergeCell ref="A2:H2"/>
    <mergeCell ref="A3:B3"/>
    <mergeCell ref="F4:H4"/>
    <mergeCell ref="A9:E9"/>
    <mergeCell ref="A10:H10"/>
    <mergeCell ref="A11:F11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I13" sqref="I13"/>
    </sheetView>
  </sheetViews>
  <sheetFormatPr defaultColWidth="9.14166666666667" defaultRowHeight="14.25" customHeight="1"/>
  <cols>
    <col min="1" max="1" width="19.2833333333333" style="1" customWidth="1"/>
    <col min="2" max="3" width="8.125" style="1" customWidth="1"/>
    <col min="4" max="4" width="11.1416666666667" style="1" customWidth="1"/>
    <col min="5" max="5" width="17.7083333333333" style="1" customWidth="1"/>
    <col min="6" max="6" width="9.85" style="1" customWidth="1"/>
    <col min="7" max="7" width="17.7083333333333" style="1" customWidth="1"/>
    <col min="8" max="8" width="5.125" style="1" customWidth="1"/>
    <col min="9" max="9" width="11.875" style="1" customWidth="1"/>
    <col min="10" max="10" width="13.75" style="1" customWidth="1"/>
    <col min="11" max="11" width="15.625" style="1" customWidth="1"/>
    <col min="12" max="16384" width="9.14166666666667" style="1"/>
  </cols>
  <sheetData>
    <row r="1" customHeight="1" spans="1:11">
      <c r="D1" s="2"/>
      <c r="E1" s="2"/>
      <c r="F1" s="2"/>
      <c r="G1" s="2"/>
      <c r="K1" s="3" t="s">
        <v>385</v>
      </c>
    </row>
    <row r="2" ht="41.25" customHeight="1" spans="1:11">
      <c r="A2" s="352" t="s">
        <v>386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">
        <v>323</v>
      </c>
      <c r="B3" s="6"/>
      <c r="C3" s="6"/>
      <c r="D3" s="6"/>
      <c r="E3" s="6"/>
      <c r="F3" s="6"/>
      <c r="G3" s="6"/>
      <c r="H3" s="7"/>
      <c r="I3" s="7"/>
      <c r="J3" s="7"/>
      <c r="K3" s="8" t="s">
        <v>0</v>
      </c>
    </row>
    <row r="4" ht="21.75" customHeight="1" spans="1:11">
      <c r="A4" s="9" t="s">
        <v>387</v>
      </c>
      <c r="B4" s="9" t="s">
        <v>169</v>
      </c>
      <c r="C4" s="9" t="s">
        <v>388</v>
      </c>
      <c r="D4" s="10" t="s">
        <v>171</v>
      </c>
      <c r="E4" s="10" t="s">
        <v>172</v>
      </c>
      <c r="F4" s="10" t="s">
        <v>173</v>
      </c>
      <c r="G4" s="10" t="s">
        <v>174</v>
      </c>
      <c r="H4" s="28" t="s">
        <v>49</v>
      </c>
      <c r="I4" s="11" t="s">
        <v>389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9"/>
      <c r="I5" s="10" t="s">
        <v>52</v>
      </c>
      <c r="J5" s="10" t="s">
        <v>53</v>
      </c>
      <c r="K5" s="10" t="s">
        <v>54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51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0">
        <v>10</v>
      </c>
      <c r="K7" s="30">
        <v>11</v>
      </c>
    </row>
    <row r="8" ht="18.75" customHeight="1" spans="1:11">
      <c r="A8" s="31"/>
      <c r="B8" s="21"/>
      <c r="C8" s="31"/>
      <c r="D8" s="31"/>
      <c r="E8" s="31"/>
      <c r="F8" s="31"/>
      <c r="G8" s="31"/>
      <c r="H8" s="32"/>
      <c r="I8" s="33"/>
      <c r="J8" s="33"/>
      <c r="K8" s="32"/>
    </row>
    <row r="9" ht="18.75" customHeight="1" spans="1:11">
      <c r="A9" s="34"/>
      <c r="B9" s="21"/>
      <c r="C9" s="21"/>
      <c r="D9" s="21"/>
      <c r="E9" s="21"/>
      <c r="F9" s="21"/>
      <c r="G9" s="21"/>
      <c r="H9" s="23"/>
      <c r="I9" s="23"/>
      <c r="J9" s="23"/>
      <c r="K9" s="32"/>
    </row>
    <row r="10" ht="18.75" customHeight="1" spans="1:11">
      <c r="A10" s="35" t="s">
        <v>157</v>
      </c>
      <c r="B10" s="36"/>
      <c r="C10" s="36"/>
      <c r="D10" s="36"/>
      <c r="E10" s="36"/>
      <c r="F10" s="36"/>
      <c r="G10" s="37"/>
      <c r="H10" s="23"/>
      <c r="I10" s="23"/>
      <c r="J10" s="23"/>
      <c r="K10" s="32"/>
    </row>
    <row r="11" customHeight="1" spans="1:11">
      <c r="A11" s="38" t="s">
        <v>390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9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G13" sqref="G13"/>
    </sheetView>
  </sheetViews>
  <sheetFormatPr defaultColWidth="12" defaultRowHeight="14.25" customHeight="1" outlineLevelCol="6"/>
  <cols>
    <col min="1" max="16384" width="12" style="1" customWidth="1"/>
  </cols>
  <sheetData>
    <row r="1" ht="13.5" customHeight="1" spans="1:7">
      <c r="D1" s="2"/>
      <c r="G1" s="3" t="s">
        <v>391</v>
      </c>
    </row>
    <row r="2" ht="41.25" customHeight="1" spans="1:7">
      <c r="A2" s="4" t="s">
        <v>392</v>
      </c>
      <c r="B2" s="4"/>
      <c r="C2" s="4"/>
      <c r="D2" s="4"/>
      <c r="E2" s="4"/>
      <c r="F2" s="4"/>
      <c r="G2" s="4"/>
    </row>
    <row r="3" ht="13.5" customHeight="1" spans="1:7">
      <c r="A3" s="5" t="s">
        <v>323</v>
      </c>
      <c r="B3" s="6"/>
      <c r="C3" s="6"/>
      <c r="D3" s="6"/>
      <c r="E3" s="7"/>
      <c r="F3" s="7"/>
      <c r="G3" s="8" t="s">
        <v>0</v>
      </c>
    </row>
    <row r="4" ht="21.75" customHeight="1" spans="1:7">
      <c r="A4" s="9" t="s">
        <v>388</v>
      </c>
      <c r="B4" s="9" t="s">
        <v>387</v>
      </c>
      <c r="C4" s="9" t="s">
        <v>169</v>
      </c>
      <c r="D4" s="10" t="s">
        <v>247</v>
      </c>
      <c r="E4" s="11" t="s">
        <v>52</v>
      </c>
      <c r="F4" s="12"/>
      <c r="G4" s="13"/>
    </row>
    <row r="5" ht="21.75" customHeight="1" spans="1:7">
      <c r="A5" s="14"/>
      <c r="B5" s="14"/>
      <c r="C5" s="14"/>
      <c r="D5" s="15"/>
      <c r="E5" s="16" t="s">
        <v>393</v>
      </c>
      <c r="F5" s="10" t="s">
        <v>394</v>
      </c>
      <c r="G5" s="10" t="s">
        <v>395</v>
      </c>
    </row>
    <row r="6" ht="40.5" customHeight="1" spans="1:7">
      <c r="A6" s="17"/>
      <c r="B6" s="17"/>
      <c r="C6" s="17"/>
      <c r="D6" s="18"/>
      <c r="E6" s="19"/>
      <c r="F6" s="18" t="s">
        <v>51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17.25" customHeight="1" spans="1:7">
      <c r="A8" s="21"/>
      <c r="B8" s="22"/>
      <c r="C8" s="22"/>
      <c r="D8" s="21"/>
      <c r="E8" s="23"/>
      <c r="F8" s="23"/>
      <c r="G8" s="23"/>
    </row>
    <row r="9" ht="18.75" customHeight="1" spans="1:7">
      <c r="A9" s="21"/>
      <c r="B9" s="21"/>
      <c r="C9" s="21"/>
      <c r="D9" s="21"/>
      <c r="E9" s="23"/>
      <c r="F9" s="23"/>
      <c r="G9" s="23"/>
    </row>
    <row r="10" ht="18.75" customHeight="1" spans="1:7">
      <c r="A10" s="24" t="s">
        <v>49</v>
      </c>
      <c r="B10" s="25" t="s">
        <v>396</v>
      </c>
      <c r="C10" s="25"/>
      <c r="D10" s="26"/>
      <c r="E10" s="23"/>
      <c r="F10" s="23"/>
      <c r="G10" s="23"/>
    </row>
    <row r="11" customHeight="1" spans="1:7">
      <c r="A11" s="27" t="s">
        <v>397</v>
      </c>
      <c r="B11" s="27"/>
      <c r="C11" s="27"/>
      <c r="D11" s="27"/>
      <c r="E11" s="27"/>
      <c r="F11" s="27"/>
      <c r="G11" s="27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GridLines="0" showZeros="0" workbookViewId="0">
      <selection activeCell="E8" sqref="E8"/>
    </sheetView>
  </sheetViews>
  <sheetFormatPr defaultColWidth="8.425" defaultRowHeight="12.75" customHeight="1"/>
  <cols>
    <col min="1" max="1" width="13.625" style="160" customWidth="1"/>
    <col min="2" max="2" width="17.125" style="160" customWidth="1"/>
    <col min="3" max="5" width="10.375" style="160" customWidth="1"/>
    <col min="6" max="6" width="12" style="160" customWidth="1"/>
    <col min="7" max="8" width="13.625" style="160" customWidth="1"/>
    <col min="9" max="10" width="10.375" style="160" customWidth="1"/>
    <col min="11" max="11" width="13.625" style="160" customWidth="1"/>
    <col min="12" max="12" width="10.375" style="160" customWidth="1"/>
    <col min="13" max="13" width="13.625" style="160" customWidth="1"/>
    <col min="14" max="14" width="8.875" style="160" customWidth="1"/>
    <col min="15" max="15" width="3.875" style="160" customWidth="1"/>
    <col min="16" max="16" width="10.375" style="160" customWidth="1"/>
    <col min="17" max="17" width="12" style="160" customWidth="1"/>
    <col min="18" max="19" width="13.625" style="160" customWidth="1"/>
    <col min="20" max="20" width="7.875" style="160" customWidth="1"/>
    <col min="21" max="16384" width="8.425" style="160"/>
  </cols>
  <sheetData>
    <row r="1" s="160" customFormat="1" ht="17.25" customHeight="1" spans="1:20">
      <c r="A1" s="293"/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</row>
    <row r="2" s="160" customFormat="1" ht="41.25" customHeight="1" spans="1:20">
      <c r="A2" s="295" t="str">
        <f>"2026"&amp;"年部门收入预算表"</f>
        <v>2026年部门收入预算表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</row>
    <row r="3" s="160" customFormat="1" ht="17.25" customHeight="1" spans="1:20">
      <c r="A3" s="296" t="str">
        <f>"单位名称："&amp;"昆明市妇女儿童活动中心"</f>
        <v>单位名称：昆明市妇女儿童活动中心</v>
      </c>
      <c r="B3" s="297"/>
      <c r="C3" s="298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300" t="s">
        <v>0</v>
      </c>
    </row>
    <row r="4" s="160" customFormat="1" ht="21.75" customHeight="1" spans="1:20">
      <c r="A4" s="301" t="s">
        <v>47</v>
      </c>
      <c r="B4" s="302" t="s">
        <v>48</v>
      </c>
      <c r="C4" s="302" t="s">
        <v>49</v>
      </c>
      <c r="D4" s="303" t="s">
        <v>50</v>
      </c>
      <c r="E4" s="303"/>
      <c r="F4" s="303"/>
      <c r="G4" s="303"/>
      <c r="H4" s="303"/>
      <c r="I4" s="304"/>
      <c r="J4" s="303"/>
      <c r="K4" s="303"/>
      <c r="L4" s="303"/>
      <c r="M4" s="303"/>
      <c r="N4" s="305"/>
      <c r="O4" s="303" t="s">
        <v>43</v>
      </c>
      <c r="P4" s="303"/>
      <c r="Q4" s="303"/>
      <c r="R4" s="303"/>
      <c r="S4" s="303"/>
      <c r="T4" s="305"/>
    </row>
    <row r="5" s="160" customFormat="1" ht="27" customHeight="1" spans="1:20">
      <c r="A5" s="306"/>
      <c r="B5" s="307"/>
      <c r="C5" s="307"/>
      <c r="D5" s="307" t="s">
        <v>51</v>
      </c>
      <c r="E5" s="307" t="s">
        <v>52</v>
      </c>
      <c r="F5" s="307" t="s">
        <v>53</v>
      </c>
      <c r="G5" s="307" t="s">
        <v>54</v>
      </c>
      <c r="H5" s="307" t="s">
        <v>55</v>
      </c>
      <c r="I5" s="308" t="s">
        <v>56</v>
      </c>
      <c r="J5" s="309"/>
      <c r="K5" s="309"/>
      <c r="L5" s="309"/>
      <c r="M5" s="309"/>
      <c r="N5" s="310"/>
      <c r="O5" s="307" t="s">
        <v>51</v>
      </c>
      <c r="P5" s="307" t="s">
        <v>52</v>
      </c>
      <c r="Q5" s="307" t="s">
        <v>53</v>
      </c>
      <c r="R5" s="307" t="s">
        <v>54</v>
      </c>
      <c r="S5" s="307" t="s">
        <v>55</v>
      </c>
      <c r="T5" s="307" t="s">
        <v>56</v>
      </c>
    </row>
    <row r="6" s="160" customFormat="1" ht="30" customHeight="1" spans="1:20">
      <c r="A6" s="311"/>
      <c r="B6" s="312"/>
      <c r="C6" s="313"/>
      <c r="D6" s="313"/>
      <c r="E6" s="313"/>
      <c r="F6" s="313"/>
      <c r="G6" s="313"/>
      <c r="H6" s="313"/>
      <c r="I6" s="314" t="s">
        <v>51</v>
      </c>
      <c r="J6" s="310" t="s">
        <v>57</v>
      </c>
      <c r="K6" s="310" t="s">
        <v>58</v>
      </c>
      <c r="L6" s="310" t="s">
        <v>59</v>
      </c>
      <c r="M6" s="310" t="s">
        <v>60</v>
      </c>
      <c r="N6" s="310" t="s">
        <v>61</v>
      </c>
      <c r="O6" s="315"/>
      <c r="P6" s="315"/>
      <c r="Q6" s="315"/>
      <c r="R6" s="315"/>
      <c r="S6" s="315"/>
      <c r="T6" s="313"/>
    </row>
    <row r="7" s="160" customFormat="1" ht="15" customHeight="1" spans="1:20">
      <c r="A7" s="316">
        <v>1</v>
      </c>
      <c r="B7" s="316">
        <v>2</v>
      </c>
      <c r="C7" s="316">
        <v>3</v>
      </c>
      <c r="D7" s="316">
        <v>4</v>
      </c>
      <c r="E7" s="316">
        <v>5</v>
      </c>
      <c r="F7" s="316">
        <v>6</v>
      </c>
      <c r="G7" s="316">
        <v>7</v>
      </c>
      <c r="H7" s="316">
        <v>8</v>
      </c>
      <c r="I7" s="314">
        <v>9</v>
      </c>
      <c r="J7" s="316">
        <v>10</v>
      </c>
      <c r="K7" s="316">
        <v>11</v>
      </c>
      <c r="L7" s="316">
        <v>12</v>
      </c>
      <c r="M7" s="316">
        <v>13</v>
      </c>
      <c r="N7" s="316">
        <v>14</v>
      </c>
      <c r="O7" s="316">
        <v>15</v>
      </c>
      <c r="P7" s="316">
        <v>16</v>
      </c>
      <c r="Q7" s="316">
        <v>17</v>
      </c>
      <c r="R7" s="316">
        <v>18</v>
      </c>
      <c r="S7" s="316">
        <v>19</v>
      </c>
      <c r="T7" s="316">
        <v>20</v>
      </c>
    </row>
    <row r="8" s="160" customFormat="1" ht="18" customHeight="1" spans="1:20">
      <c r="A8" s="317" t="s">
        <v>62</v>
      </c>
      <c r="B8" s="317" t="s">
        <v>63</v>
      </c>
      <c r="C8" s="318">
        <v>2786293.28</v>
      </c>
      <c r="D8" s="318">
        <v>2786293.28</v>
      </c>
      <c r="E8" s="318">
        <v>755936</v>
      </c>
      <c r="F8" s="318"/>
      <c r="G8" s="318"/>
      <c r="H8" s="318"/>
      <c r="I8" s="318">
        <v>2030357.28</v>
      </c>
      <c r="J8" s="318">
        <v>1226307.28</v>
      </c>
      <c r="K8" s="318"/>
      <c r="L8" s="318"/>
      <c r="M8" s="318"/>
      <c r="N8" s="318">
        <v>804050</v>
      </c>
      <c r="O8" s="318"/>
      <c r="P8" s="318"/>
      <c r="Q8" s="318"/>
      <c r="R8" s="318"/>
      <c r="S8" s="318"/>
      <c r="T8" s="318"/>
    </row>
    <row r="9" s="160" customFormat="1" ht="18" customHeight="1" spans="1:20">
      <c r="A9" s="319" t="s">
        <v>49</v>
      </c>
      <c r="B9" s="319"/>
      <c r="C9" s="318">
        <v>2786293.28</v>
      </c>
      <c r="D9" s="318">
        <v>2786293.28</v>
      </c>
      <c r="E9" s="318">
        <v>755936</v>
      </c>
      <c r="F9" s="318"/>
      <c r="G9" s="318"/>
      <c r="H9" s="318"/>
      <c r="I9" s="318">
        <v>2030357.28</v>
      </c>
      <c r="J9" s="318">
        <v>1226307.28</v>
      </c>
      <c r="K9" s="318"/>
      <c r="L9" s="318"/>
      <c r="M9" s="318"/>
      <c r="N9" s="318">
        <v>804050</v>
      </c>
      <c r="O9" s="318"/>
      <c r="P9" s="318"/>
      <c r="Q9" s="318"/>
      <c r="R9" s="318"/>
      <c r="S9" s="318"/>
      <c r="T9" s="318"/>
    </row>
  </sheetData>
  <mergeCells count="21">
    <mergeCell ref="A1:T1"/>
    <mergeCell ref="A2:T2"/>
    <mergeCell ref="A3:B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topLeftCell="A3" workbookViewId="0">
      <selection activeCell="C20" sqref="C20"/>
    </sheetView>
  </sheetViews>
  <sheetFormatPr defaultColWidth="14" defaultRowHeight="12.75" customHeight="1"/>
  <cols>
    <col min="1" max="1" width="10.375" style="160" customWidth="1"/>
    <col min="2" max="2" width="29.125" style="160" customWidth="1"/>
    <col min="3" max="3" width="10.375" style="160" customWidth="1"/>
    <col min="4" max="6" width="8.875" style="160" customWidth="1"/>
    <col min="7" max="7" width="15" style="160" customWidth="1"/>
    <col min="8" max="8" width="17.125" style="160" customWidth="1"/>
    <col min="9" max="9" width="19.125" style="160" customWidth="1"/>
    <col min="10" max="11" width="10.375" style="160" customWidth="1"/>
    <col min="12" max="12" width="15.625" style="160" customWidth="1"/>
    <col min="13" max="13" width="11.875" style="160" customWidth="1"/>
    <col min="14" max="14" width="13.75" style="160" customWidth="1"/>
    <col min="15" max="15" width="8.875" style="160" customWidth="1"/>
    <col min="16" max="16384" width="14" style="160"/>
  </cols>
  <sheetData>
    <row r="1" s="160" customFormat="1" ht="17.25" customHeight="1" spans="1:15">
      <c r="A1" s="268"/>
    </row>
    <row r="2" s="160" customFormat="1" ht="41.25" customHeight="1" spans="1:15">
      <c r="A2" s="269" t="str">
        <f>"2026"&amp;"年部门支出预算表"</f>
        <v>2026年部门支出预算表</v>
      </c>
    </row>
    <row r="3" s="160" customFormat="1" ht="17.25" customHeight="1" spans="1:15">
      <c r="A3" s="270" t="str">
        <f>"单位名称："&amp;"昆明市妇女儿童活动中心"</f>
        <v>单位名称：昆明市妇女儿童活动中心</v>
      </c>
      <c r="O3" s="271" t="s">
        <v>0</v>
      </c>
    </row>
    <row r="4" s="160" customFormat="1" ht="27" customHeight="1" spans="1:15">
      <c r="A4" s="272" t="s">
        <v>64</v>
      </c>
      <c r="B4" s="272" t="s">
        <v>65</v>
      </c>
      <c r="C4" s="272" t="s">
        <v>49</v>
      </c>
      <c r="D4" s="273" t="s">
        <v>52</v>
      </c>
      <c r="E4" s="274"/>
      <c r="F4" s="275"/>
      <c r="G4" s="276" t="s">
        <v>53</v>
      </c>
      <c r="H4" s="276" t="s">
        <v>54</v>
      </c>
      <c r="I4" s="276" t="s">
        <v>66</v>
      </c>
      <c r="J4" s="273" t="s">
        <v>56</v>
      </c>
      <c r="K4" s="274"/>
      <c r="L4" s="274"/>
      <c r="M4" s="274"/>
      <c r="N4" s="277"/>
      <c r="O4" s="278"/>
    </row>
    <row r="5" s="160" customFormat="1" ht="42" customHeight="1" spans="1:15">
      <c r="A5" s="279"/>
      <c r="B5" s="279"/>
      <c r="C5" s="280"/>
      <c r="D5" s="281" t="s">
        <v>51</v>
      </c>
      <c r="E5" s="281" t="s">
        <v>67</v>
      </c>
      <c r="F5" s="281" t="s">
        <v>68</v>
      </c>
      <c r="G5" s="280"/>
      <c r="H5" s="280"/>
      <c r="I5" s="282"/>
      <c r="J5" s="281" t="s">
        <v>51</v>
      </c>
      <c r="K5" s="283" t="s">
        <v>69</v>
      </c>
      <c r="L5" s="283" t="s">
        <v>70</v>
      </c>
      <c r="M5" s="283" t="s">
        <v>71</v>
      </c>
      <c r="N5" s="283" t="s">
        <v>72</v>
      </c>
      <c r="O5" s="283" t="s">
        <v>73</v>
      </c>
    </row>
    <row r="6" s="160" customFormat="1" ht="18" customHeight="1" spans="1:15">
      <c r="A6" s="284" t="s">
        <v>74</v>
      </c>
      <c r="B6" s="284" t="s">
        <v>75</v>
      </c>
      <c r="C6" s="284" t="s">
        <v>76</v>
      </c>
      <c r="D6" s="285" t="s">
        <v>77</v>
      </c>
      <c r="E6" s="285" t="s">
        <v>78</v>
      </c>
      <c r="F6" s="285" t="s">
        <v>79</v>
      </c>
      <c r="G6" s="285" t="s">
        <v>80</v>
      </c>
      <c r="H6" s="285" t="s">
        <v>81</v>
      </c>
      <c r="I6" s="285" t="s">
        <v>82</v>
      </c>
      <c r="J6" s="285" t="s">
        <v>83</v>
      </c>
      <c r="K6" s="285" t="s">
        <v>84</v>
      </c>
      <c r="L6" s="285" t="s">
        <v>85</v>
      </c>
      <c r="M6" s="285" t="s">
        <v>86</v>
      </c>
      <c r="N6" s="284" t="s">
        <v>87</v>
      </c>
      <c r="O6" s="285" t="s">
        <v>88</v>
      </c>
    </row>
    <row r="7" s="160" customFormat="1" ht="21" customHeight="1" spans="1:15">
      <c r="A7" s="286" t="s">
        <v>89</v>
      </c>
      <c r="B7" s="286" t="s">
        <v>90</v>
      </c>
      <c r="C7" s="287">
        <v>1921437.28</v>
      </c>
      <c r="D7" s="288">
        <v>17480</v>
      </c>
      <c r="E7" s="288">
        <v>17480</v>
      </c>
      <c r="F7" s="288"/>
      <c r="G7" s="288"/>
      <c r="H7" s="288"/>
      <c r="I7" s="288"/>
      <c r="J7" s="288">
        <v>1903957.28</v>
      </c>
      <c r="K7" s="288">
        <v>1099907.28</v>
      </c>
      <c r="L7" s="288"/>
      <c r="M7" s="288"/>
      <c r="N7" s="287"/>
      <c r="O7" s="287">
        <v>804050</v>
      </c>
    </row>
    <row r="8" s="160" customFormat="1" ht="21" customHeight="1" spans="1:15">
      <c r="A8" s="289" t="s">
        <v>91</v>
      </c>
      <c r="B8" s="289" t="s">
        <v>92</v>
      </c>
      <c r="C8" s="287">
        <v>1921437.28</v>
      </c>
      <c r="D8" s="288">
        <v>17480</v>
      </c>
      <c r="E8" s="288">
        <v>17480</v>
      </c>
      <c r="F8" s="288"/>
      <c r="G8" s="288"/>
      <c r="H8" s="288"/>
      <c r="I8" s="288"/>
      <c r="J8" s="288">
        <v>1903957.28</v>
      </c>
      <c r="K8" s="288">
        <v>1099907.28</v>
      </c>
      <c r="L8" s="288"/>
      <c r="M8" s="288"/>
      <c r="N8" s="287"/>
      <c r="O8" s="287">
        <v>804050</v>
      </c>
    </row>
    <row r="9" s="160" customFormat="1" ht="21" customHeight="1" spans="1:15">
      <c r="A9" s="290" t="s">
        <v>93</v>
      </c>
      <c r="B9" s="290" t="s">
        <v>94</v>
      </c>
      <c r="C9" s="287">
        <v>1921437.28</v>
      </c>
      <c r="D9" s="288">
        <v>17480</v>
      </c>
      <c r="E9" s="288">
        <v>17480</v>
      </c>
      <c r="F9" s="288"/>
      <c r="G9" s="288"/>
      <c r="H9" s="288"/>
      <c r="I9" s="288"/>
      <c r="J9" s="288">
        <v>1903957.28</v>
      </c>
      <c r="K9" s="288">
        <v>1099907.28</v>
      </c>
      <c r="L9" s="288"/>
      <c r="M9" s="288"/>
      <c r="N9" s="287"/>
      <c r="O9" s="287">
        <v>804050</v>
      </c>
    </row>
    <row r="10" s="160" customFormat="1" ht="21" customHeight="1" spans="1:15">
      <c r="A10" s="286" t="s">
        <v>95</v>
      </c>
      <c r="B10" s="286" t="s">
        <v>96</v>
      </c>
      <c r="C10" s="287">
        <v>596400</v>
      </c>
      <c r="D10" s="288">
        <v>596400</v>
      </c>
      <c r="E10" s="288">
        <v>596400</v>
      </c>
      <c r="F10" s="288"/>
      <c r="G10" s="288"/>
      <c r="H10" s="288"/>
      <c r="I10" s="288"/>
      <c r="J10" s="288"/>
      <c r="K10" s="288"/>
      <c r="L10" s="288"/>
      <c r="M10" s="288"/>
      <c r="N10" s="287"/>
      <c r="O10" s="287"/>
    </row>
    <row r="11" s="160" customFormat="1" ht="21" customHeight="1" spans="1:15">
      <c r="A11" s="289" t="s">
        <v>97</v>
      </c>
      <c r="B11" s="289" t="s">
        <v>98</v>
      </c>
      <c r="C11" s="287">
        <v>596400</v>
      </c>
      <c r="D11" s="288">
        <v>596400</v>
      </c>
      <c r="E11" s="288">
        <v>596400</v>
      </c>
      <c r="F11" s="288"/>
      <c r="G11" s="288"/>
      <c r="H11" s="288"/>
      <c r="I11" s="288"/>
      <c r="J11" s="288"/>
      <c r="K11" s="288"/>
      <c r="L11" s="288"/>
      <c r="M11" s="288"/>
      <c r="N11" s="287"/>
      <c r="O11" s="287"/>
    </row>
    <row r="12" s="160" customFormat="1" ht="21" customHeight="1" spans="1:15">
      <c r="A12" s="290" t="s">
        <v>99</v>
      </c>
      <c r="B12" s="290" t="s">
        <v>100</v>
      </c>
      <c r="C12" s="287">
        <v>346800</v>
      </c>
      <c r="D12" s="288">
        <v>346800</v>
      </c>
      <c r="E12" s="288">
        <v>346800</v>
      </c>
      <c r="F12" s="288"/>
      <c r="G12" s="288"/>
      <c r="H12" s="288"/>
      <c r="I12" s="288"/>
      <c r="J12" s="288"/>
      <c r="K12" s="288"/>
      <c r="L12" s="288"/>
      <c r="M12" s="288"/>
      <c r="N12" s="287"/>
      <c r="O12" s="287"/>
    </row>
    <row r="13" s="160" customFormat="1" ht="21" customHeight="1" spans="1:15">
      <c r="A13" s="290" t="s">
        <v>101</v>
      </c>
      <c r="B13" s="290" t="s">
        <v>102</v>
      </c>
      <c r="C13" s="287">
        <v>166400</v>
      </c>
      <c r="D13" s="288">
        <v>166400</v>
      </c>
      <c r="E13" s="288">
        <v>166400</v>
      </c>
      <c r="F13" s="288"/>
      <c r="G13" s="288"/>
      <c r="H13" s="288"/>
      <c r="I13" s="288"/>
      <c r="J13" s="288"/>
      <c r="K13" s="288"/>
      <c r="L13" s="288"/>
      <c r="M13" s="288"/>
      <c r="N13" s="287"/>
      <c r="O13" s="287"/>
    </row>
    <row r="14" s="160" customFormat="1" ht="21" customHeight="1" spans="1:15">
      <c r="A14" s="290" t="s">
        <v>103</v>
      </c>
      <c r="B14" s="290" t="s">
        <v>104</v>
      </c>
      <c r="C14" s="287">
        <v>83200</v>
      </c>
      <c r="D14" s="288">
        <v>83200</v>
      </c>
      <c r="E14" s="288">
        <v>83200</v>
      </c>
      <c r="F14" s="288"/>
      <c r="G14" s="288"/>
      <c r="H14" s="288"/>
      <c r="I14" s="288"/>
      <c r="J14" s="288"/>
      <c r="K14" s="288"/>
      <c r="L14" s="288"/>
      <c r="M14" s="288"/>
      <c r="N14" s="287"/>
      <c r="O14" s="287"/>
    </row>
    <row r="15" s="160" customFormat="1" ht="21" customHeight="1" spans="1:15">
      <c r="A15" s="286" t="s">
        <v>105</v>
      </c>
      <c r="B15" s="286" t="s">
        <v>106</v>
      </c>
      <c r="C15" s="287">
        <v>142056</v>
      </c>
      <c r="D15" s="288">
        <v>142056</v>
      </c>
      <c r="E15" s="288">
        <v>142056</v>
      </c>
      <c r="F15" s="288"/>
      <c r="G15" s="288"/>
      <c r="H15" s="288"/>
      <c r="I15" s="288"/>
      <c r="J15" s="288"/>
      <c r="K15" s="288"/>
      <c r="L15" s="288"/>
      <c r="M15" s="288"/>
      <c r="N15" s="287"/>
      <c r="O15" s="287"/>
    </row>
    <row r="16" s="160" customFormat="1" ht="21" customHeight="1" spans="1:15">
      <c r="A16" s="289" t="s">
        <v>107</v>
      </c>
      <c r="B16" s="289" t="s">
        <v>108</v>
      </c>
      <c r="C16" s="287">
        <v>142056</v>
      </c>
      <c r="D16" s="288">
        <v>142056</v>
      </c>
      <c r="E16" s="288">
        <v>142056</v>
      </c>
      <c r="F16" s="288"/>
      <c r="G16" s="288"/>
      <c r="H16" s="288"/>
      <c r="I16" s="288"/>
      <c r="J16" s="288"/>
      <c r="K16" s="288"/>
      <c r="L16" s="288"/>
      <c r="M16" s="288"/>
      <c r="N16" s="287"/>
      <c r="O16" s="287"/>
    </row>
    <row r="17" s="160" customFormat="1" ht="21" customHeight="1" spans="1:15">
      <c r="A17" s="290" t="s">
        <v>109</v>
      </c>
      <c r="B17" s="290" t="s">
        <v>110</v>
      </c>
      <c r="C17" s="287">
        <v>82160</v>
      </c>
      <c r="D17" s="288">
        <v>82160</v>
      </c>
      <c r="E17" s="288">
        <v>82160</v>
      </c>
      <c r="F17" s="288"/>
      <c r="G17" s="288"/>
      <c r="H17" s="288"/>
      <c r="I17" s="288"/>
      <c r="J17" s="288"/>
      <c r="K17" s="288"/>
      <c r="L17" s="288"/>
      <c r="M17" s="288"/>
      <c r="N17" s="287"/>
      <c r="O17" s="287"/>
    </row>
    <row r="18" s="160" customFormat="1" ht="21" customHeight="1" spans="1:15">
      <c r="A18" s="290" t="s">
        <v>111</v>
      </c>
      <c r="B18" s="290" t="s">
        <v>112</v>
      </c>
      <c r="C18" s="287">
        <v>52000</v>
      </c>
      <c r="D18" s="288">
        <v>52000</v>
      </c>
      <c r="E18" s="288">
        <v>52000</v>
      </c>
      <c r="F18" s="288"/>
      <c r="G18" s="288"/>
      <c r="H18" s="288"/>
      <c r="I18" s="288"/>
      <c r="J18" s="288"/>
      <c r="K18" s="288"/>
      <c r="L18" s="288"/>
      <c r="M18" s="288"/>
      <c r="N18" s="287"/>
      <c r="O18" s="287"/>
    </row>
    <row r="19" s="160" customFormat="1" ht="21" customHeight="1" spans="1:15">
      <c r="A19" s="290" t="s">
        <v>113</v>
      </c>
      <c r="B19" s="290" t="s">
        <v>114</v>
      </c>
      <c r="C19" s="287">
        <v>7896</v>
      </c>
      <c r="D19" s="288">
        <v>7896</v>
      </c>
      <c r="E19" s="288">
        <v>7896</v>
      </c>
      <c r="F19" s="288"/>
      <c r="G19" s="288"/>
      <c r="H19" s="288"/>
      <c r="I19" s="288"/>
      <c r="J19" s="288"/>
      <c r="K19" s="288"/>
      <c r="L19" s="288"/>
      <c r="M19" s="288"/>
      <c r="N19" s="287"/>
      <c r="O19" s="287"/>
    </row>
    <row r="20" s="160" customFormat="1" ht="21" customHeight="1" spans="1:15">
      <c r="A20" s="286" t="s">
        <v>115</v>
      </c>
      <c r="B20" s="286" t="s">
        <v>116</v>
      </c>
      <c r="C20" s="287">
        <v>126400</v>
      </c>
      <c r="D20" s="288"/>
      <c r="E20" s="288"/>
      <c r="F20" s="288"/>
      <c r="G20" s="288"/>
      <c r="H20" s="288"/>
      <c r="I20" s="288"/>
      <c r="J20" s="288">
        <v>126400</v>
      </c>
      <c r="K20" s="288">
        <v>126400</v>
      </c>
      <c r="L20" s="288"/>
      <c r="M20" s="288"/>
      <c r="N20" s="287"/>
      <c r="O20" s="287"/>
    </row>
    <row r="21" s="160" customFormat="1" ht="21" customHeight="1" spans="1:15">
      <c r="A21" s="289" t="s">
        <v>117</v>
      </c>
      <c r="B21" s="289" t="s">
        <v>118</v>
      </c>
      <c r="C21" s="287">
        <v>126400</v>
      </c>
      <c r="D21" s="288"/>
      <c r="E21" s="288"/>
      <c r="F21" s="288"/>
      <c r="G21" s="288"/>
      <c r="H21" s="288"/>
      <c r="I21" s="288"/>
      <c r="J21" s="288">
        <v>126400</v>
      </c>
      <c r="K21" s="288">
        <v>126400</v>
      </c>
      <c r="L21" s="288"/>
      <c r="M21" s="288"/>
      <c r="N21" s="287"/>
      <c r="O21" s="287"/>
    </row>
    <row r="22" s="160" customFormat="1" ht="21" customHeight="1" spans="1:15">
      <c r="A22" s="290" t="s">
        <v>119</v>
      </c>
      <c r="B22" s="290" t="s">
        <v>120</v>
      </c>
      <c r="C22" s="287">
        <v>126400</v>
      </c>
      <c r="D22" s="288"/>
      <c r="E22" s="288"/>
      <c r="F22" s="288"/>
      <c r="G22" s="288"/>
      <c r="H22" s="288"/>
      <c r="I22" s="288"/>
      <c r="J22" s="288">
        <v>126400</v>
      </c>
      <c r="K22" s="288">
        <v>126400</v>
      </c>
      <c r="L22" s="288"/>
      <c r="M22" s="288"/>
      <c r="N22" s="287"/>
      <c r="O22" s="287"/>
    </row>
    <row r="23" s="160" customFormat="1" ht="21" customHeight="1" spans="1:15">
      <c r="A23" s="291" t="s">
        <v>49</v>
      </c>
      <c r="B23" s="292"/>
      <c r="C23" s="288">
        <v>2786293.28</v>
      </c>
      <c r="D23" s="288">
        <v>755936</v>
      </c>
      <c r="E23" s="288">
        <v>755936</v>
      </c>
      <c r="F23" s="288"/>
      <c r="G23" s="288"/>
      <c r="H23" s="288"/>
      <c r="I23" s="288"/>
      <c r="J23" s="288">
        <v>2030357.28</v>
      </c>
      <c r="K23" s="288">
        <v>1226307.28</v>
      </c>
      <c r="L23" s="288"/>
      <c r="M23" s="288"/>
      <c r="N23" s="288"/>
      <c r="O23" s="288">
        <v>804050</v>
      </c>
    </row>
  </sheetData>
  <mergeCells count="12">
    <mergeCell ref="A1:O1"/>
    <mergeCell ref="A2:O2"/>
    <mergeCell ref="A3:C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C16" sqref="C16"/>
    </sheetView>
  </sheetViews>
  <sheetFormatPr defaultColWidth="8.575" defaultRowHeight="12.75" customHeight="1" outlineLevelCol="3"/>
  <cols>
    <col min="1" max="4" width="35.575" style="160" customWidth="1"/>
    <col min="5" max="16384" width="8.575" style="160"/>
  </cols>
  <sheetData>
    <row r="1" s="160" customFormat="1" ht="15" customHeight="1" spans="1:4">
      <c r="A1" s="248"/>
      <c r="B1" s="249"/>
      <c r="C1" s="249"/>
      <c r="D1" s="249"/>
    </row>
    <row r="2" s="160" customFormat="1" ht="41.25" customHeight="1" spans="1:4">
      <c r="A2" s="250" t="str">
        <f>"2026"&amp;"年部门财政拨款收支预算总表"</f>
        <v>2026年部门财政拨款收支预算总表</v>
      </c>
    </row>
    <row r="3" s="160" customFormat="1" ht="17.25" customHeight="1" spans="1:4">
      <c r="A3" s="251" t="str">
        <f>"单位名称："&amp;"昆明市妇女儿童活动中心"</f>
        <v>单位名称：昆明市妇女儿童活动中心</v>
      </c>
      <c r="B3" s="252"/>
      <c r="D3" s="249" t="s">
        <v>0</v>
      </c>
    </row>
    <row r="4" s="160" customFormat="1" ht="17.25" customHeight="1" spans="1:4">
      <c r="A4" s="253" t="s">
        <v>1</v>
      </c>
      <c r="B4" s="254"/>
      <c r="C4" s="253" t="s">
        <v>2</v>
      </c>
      <c r="D4" s="255"/>
    </row>
    <row r="5" s="160" customFormat="1" ht="18.75" customHeight="1" spans="1:4">
      <c r="A5" s="253" t="s">
        <v>3</v>
      </c>
      <c r="B5" s="253" t="str">
        <f>"2026"&amp;"年预算"</f>
        <v>2026年预算</v>
      </c>
      <c r="C5" s="253" t="s">
        <v>4</v>
      </c>
      <c r="D5" s="256" t="str">
        <f>"2026"&amp;"年预算"</f>
        <v>2026年预算</v>
      </c>
    </row>
    <row r="6" s="160" customFormat="1" ht="16.5" customHeight="1" spans="1:4">
      <c r="A6" s="257" t="s">
        <v>121</v>
      </c>
      <c r="B6" s="258">
        <v>755936</v>
      </c>
      <c r="C6" s="257" t="s">
        <v>122</v>
      </c>
      <c r="D6" s="258">
        <v>755936</v>
      </c>
    </row>
    <row r="7" s="160" customFormat="1" ht="16.5" customHeight="1" spans="1:4">
      <c r="A7" s="257" t="s">
        <v>123</v>
      </c>
      <c r="B7" s="258">
        <v>755936</v>
      </c>
      <c r="C7" s="257" t="s">
        <v>124</v>
      </c>
      <c r="D7" s="258">
        <v>17480</v>
      </c>
    </row>
    <row r="8" s="160" customFormat="1" ht="16.5" customHeight="1" spans="1:4">
      <c r="A8" s="257" t="s">
        <v>125</v>
      </c>
      <c r="B8" s="258"/>
      <c r="C8" s="257" t="s">
        <v>126</v>
      </c>
      <c r="D8" s="258"/>
    </row>
    <row r="9" s="160" customFormat="1" ht="16.5" customHeight="1" spans="1:4">
      <c r="A9" s="257" t="s">
        <v>127</v>
      </c>
      <c r="B9" s="258"/>
      <c r="C9" s="257" t="s">
        <v>128</v>
      </c>
      <c r="D9" s="258"/>
    </row>
    <row r="10" s="160" customFormat="1" ht="16.5" customHeight="1" spans="1:4">
      <c r="A10" s="257" t="s">
        <v>129</v>
      </c>
      <c r="B10" s="258"/>
      <c r="C10" s="257" t="s">
        <v>130</v>
      </c>
      <c r="D10" s="258"/>
    </row>
    <row r="11" s="160" customFormat="1" ht="16.5" customHeight="1" spans="1:4">
      <c r="A11" s="257" t="s">
        <v>123</v>
      </c>
      <c r="B11" s="258"/>
      <c r="C11" s="257" t="s">
        <v>131</v>
      </c>
      <c r="D11" s="258"/>
    </row>
    <row r="12" s="160" customFormat="1" ht="16.5" customHeight="1" spans="1:4">
      <c r="A12" s="259" t="s">
        <v>125</v>
      </c>
      <c r="B12" s="260"/>
      <c r="C12" s="261" t="s">
        <v>132</v>
      </c>
      <c r="D12" s="260"/>
    </row>
    <row r="13" s="160" customFormat="1" ht="16.5" customHeight="1" spans="1:4">
      <c r="A13" s="259" t="s">
        <v>127</v>
      </c>
      <c r="B13" s="260"/>
      <c r="C13" s="261" t="s">
        <v>133</v>
      </c>
      <c r="D13" s="260"/>
    </row>
    <row r="14" s="160" customFormat="1" ht="16.5" customHeight="1" spans="1:4">
      <c r="A14" s="262"/>
      <c r="B14" s="263"/>
      <c r="C14" s="261" t="s">
        <v>134</v>
      </c>
      <c r="D14" s="260">
        <v>596400</v>
      </c>
    </row>
    <row r="15" s="160" customFormat="1" ht="16.5" customHeight="1" spans="1:4">
      <c r="A15" s="262"/>
      <c r="B15" s="263"/>
      <c r="C15" s="261" t="s">
        <v>135</v>
      </c>
      <c r="D15" s="260">
        <v>142056</v>
      </c>
    </row>
    <row r="16" s="160" customFormat="1" ht="16.5" customHeight="1" spans="1:4">
      <c r="A16" s="262"/>
      <c r="B16" s="263"/>
      <c r="C16" s="261" t="s">
        <v>136</v>
      </c>
      <c r="D16" s="260"/>
    </row>
    <row r="17" s="160" customFormat="1" ht="16.5" customHeight="1" spans="1:4">
      <c r="A17" s="262"/>
      <c r="B17" s="263"/>
      <c r="C17" s="261" t="s">
        <v>137</v>
      </c>
      <c r="D17" s="260"/>
    </row>
    <row r="18" s="160" customFormat="1" ht="16.5" customHeight="1" spans="1:4">
      <c r="A18" s="262"/>
      <c r="B18" s="263"/>
      <c r="C18" s="261" t="s">
        <v>138</v>
      </c>
      <c r="D18" s="260"/>
    </row>
    <row r="19" s="160" customFormat="1" ht="16.5" customHeight="1" spans="1:4">
      <c r="A19" s="262"/>
      <c r="B19" s="263"/>
      <c r="C19" s="261" t="s">
        <v>139</v>
      </c>
      <c r="D19" s="260"/>
    </row>
    <row r="20" s="160" customFormat="1" ht="16.5" customHeight="1" spans="1:4">
      <c r="A20" s="262"/>
      <c r="B20" s="263"/>
      <c r="C20" s="261" t="s">
        <v>140</v>
      </c>
      <c r="D20" s="260"/>
    </row>
    <row r="21" s="160" customFormat="1" ht="16.5" customHeight="1" spans="1:4">
      <c r="A21" s="262"/>
      <c r="B21" s="263"/>
      <c r="C21" s="261" t="s">
        <v>141</v>
      </c>
      <c r="D21" s="260"/>
    </row>
    <row r="22" s="160" customFormat="1" ht="16.5" customHeight="1" spans="1:4">
      <c r="A22" s="262"/>
      <c r="B22" s="263"/>
      <c r="C22" s="261" t="s">
        <v>142</v>
      </c>
      <c r="D22" s="260"/>
    </row>
    <row r="23" s="160" customFormat="1" ht="16.5" customHeight="1" spans="1:4">
      <c r="A23" s="262"/>
      <c r="B23" s="263"/>
      <c r="C23" s="261" t="s">
        <v>143</v>
      </c>
      <c r="D23" s="260"/>
    </row>
    <row r="24" s="160" customFormat="1" ht="16.5" customHeight="1" spans="1:4">
      <c r="A24" s="262"/>
      <c r="B24" s="263"/>
      <c r="C24" s="261" t="s">
        <v>144</v>
      </c>
      <c r="D24" s="260"/>
    </row>
    <row r="25" s="160" customFormat="1" ht="16.5" customHeight="1" spans="1:4">
      <c r="A25" s="262"/>
      <c r="B25" s="263"/>
      <c r="C25" s="261" t="s">
        <v>145</v>
      </c>
      <c r="D25" s="260"/>
    </row>
    <row r="26" s="160" customFormat="1" ht="16.5" customHeight="1" spans="1:4">
      <c r="A26" s="262"/>
      <c r="B26" s="263"/>
      <c r="C26" s="261" t="s">
        <v>146</v>
      </c>
      <c r="D26" s="260"/>
    </row>
    <row r="27" s="160" customFormat="1" ht="16.5" customHeight="1" spans="1:4">
      <c r="A27" s="262"/>
      <c r="B27" s="263"/>
      <c r="C27" s="261" t="s">
        <v>147</v>
      </c>
      <c r="D27" s="260"/>
    </row>
    <row r="28" s="160" customFormat="1" ht="16.5" customHeight="1" spans="1:4">
      <c r="A28" s="262"/>
      <c r="B28" s="263"/>
      <c r="C28" s="261" t="s">
        <v>148</v>
      </c>
      <c r="D28" s="260"/>
    </row>
    <row r="29" s="160" customFormat="1" ht="16.5" customHeight="1" spans="1:4">
      <c r="A29" s="262"/>
      <c r="B29" s="263"/>
      <c r="C29" s="261" t="s">
        <v>149</v>
      </c>
      <c r="D29" s="260"/>
    </row>
    <row r="30" s="160" customFormat="1" ht="16.5" customHeight="1" spans="1:4">
      <c r="A30" s="262"/>
      <c r="B30" s="263"/>
      <c r="C30" s="261" t="s">
        <v>150</v>
      </c>
      <c r="D30" s="260"/>
    </row>
    <row r="31" s="160" customFormat="1" ht="16.5" customHeight="1" spans="1:4">
      <c r="A31" s="262"/>
      <c r="B31" s="263"/>
      <c r="C31" s="259" t="s">
        <v>151</v>
      </c>
      <c r="D31" s="260"/>
    </row>
    <row r="32" s="160" customFormat="1" ht="16.5" customHeight="1" spans="1:4">
      <c r="A32" s="262"/>
      <c r="B32" s="263"/>
      <c r="C32" s="259" t="s">
        <v>152</v>
      </c>
      <c r="D32" s="260"/>
    </row>
    <row r="33" s="160" customFormat="1" ht="16.5" customHeight="1" spans="1:4">
      <c r="A33" s="262"/>
      <c r="B33" s="263"/>
      <c r="C33" s="264" t="s">
        <v>153</v>
      </c>
      <c r="D33" s="265"/>
    </row>
    <row r="34" s="160" customFormat="1" ht="15" customHeight="1" spans="1:4">
      <c r="A34" s="266" t="s">
        <v>45</v>
      </c>
      <c r="B34" s="267">
        <v>755936</v>
      </c>
      <c r="C34" s="266" t="s">
        <v>46</v>
      </c>
      <c r="D34" s="267">
        <v>755936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workbookViewId="0">
      <selection activeCell="C7" sqref="C7"/>
    </sheetView>
  </sheetViews>
  <sheetFormatPr defaultColWidth="9.14166666666667" defaultRowHeight="14.25" customHeight="1" outlineLevelCol="6"/>
  <cols>
    <col min="1" max="1" width="20.1416666666667" style="221" customWidth="1"/>
    <col min="2" max="2" width="44" style="221" customWidth="1"/>
    <col min="3" max="7" width="24.1416666666667" style="221" customWidth="1"/>
    <col min="8" max="16384" width="9.14166666666667" style="221"/>
  </cols>
  <sheetData>
    <row r="1" s="221" customFormat="1" customHeight="1" spans="1:7">
      <c r="D1" s="222"/>
      <c r="F1" s="223"/>
      <c r="G1" s="224"/>
    </row>
    <row r="2" s="221" customFormat="1" ht="41.25" customHeight="1" spans="1:7">
      <c r="A2" s="225" t="str">
        <f>"2026"&amp;"年部门一般公共预算支出预算表（按功能科目分类）"</f>
        <v>2026年部门一般公共预算支出预算表（按功能科目分类）</v>
      </c>
      <c r="B2" s="225"/>
      <c r="C2" s="225"/>
      <c r="D2" s="225"/>
      <c r="E2" s="225"/>
      <c r="F2" s="225"/>
      <c r="G2" s="225"/>
    </row>
    <row r="3" s="221" customFormat="1" ht="18" customHeight="1" spans="1:7">
      <c r="A3" s="226" t="str">
        <f>"单位名称："&amp;"昆明市妇女儿童活动中心"</f>
        <v>单位名称：昆明市妇女儿童活动中心</v>
      </c>
      <c r="F3" s="227"/>
      <c r="G3" s="228" t="s">
        <v>0</v>
      </c>
    </row>
    <row r="4" s="221" customFormat="1" ht="20.25" customHeight="1" spans="1:7">
      <c r="A4" s="229" t="s">
        <v>154</v>
      </c>
      <c r="B4" s="230"/>
      <c r="C4" s="231" t="s">
        <v>49</v>
      </c>
      <c r="D4" s="232" t="s">
        <v>67</v>
      </c>
      <c r="E4" s="233"/>
      <c r="F4" s="234"/>
      <c r="G4" s="235" t="s">
        <v>68</v>
      </c>
    </row>
    <row r="5" s="221" customFormat="1" ht="20.25" customHeight="1" spans="1:7">
      <c r="A5" s="236" t="s">
        <v>64</v>
      </c>
      <c r="B5" s="236" t="s">
        <v>65</v>
      </c>
      <c r="C5" s="237"/>
      <c r="D5" s="238" t="s">
        <v>51</v>
      </c>
      <c r="E5" s="238" t="s">
        <v>155</v>
      </c>
      <c r="F5" s="238" t="s">
        <v>156</v>
      </c>
      <c r="G5" s="239"/>
    </row>
    <row r="6" s="221" customFormat="1" ht="15" customHeight="1" spans="1:7">
      <c r="A6" s="240" t="s">
        <v>74</v>
      </c>
      <c r="B6" s="240" t="s">
        <v>75</v>
      </c>
      <c r="C6" s="240" t="s">
        <v>76</v>
      </c>
      <c r="D6" s="240" t="s">
        <v>77</v>
      </c>
      <c r="E6" s="240" t="s">
        <v>78</v>
      </c>
      <c r="F6" s="240" t="s">
        <v>79</v>
      </c>
      <c r="G6" s="240" t="s">
        <v>80</v>
      </c>
    </row>
    <row r="7" s="221" customFormat="1" ht="18" customHeight="1" spans="1:7">
      <c r="A7" s="241" t="s">
        <v>89</v>
      </c>
      <c r="B7" s="241" t="s">
        <v>90</v>
      </c>
      <c r="C7" s="242">
        <v>17480</v>
      </c>
      <c r="D7" s="243">
        <v>17480</v>
      </c>
      <c r="E7" s="243">
        <v>7280</v>
      </c>
      <c r="F7" s="243">
        <v>10200</v>
      </c>
      <c r="G7" s="243"/>
    </row>
    <row r="8" s="221" customFormat="1" ht="18" customHeight="1" spans="1:7">
      <c r="A8" s="244" t="s">
        <v>91</v>
      </c>
      <c r="B8" s="244" t="s">
        <v>92</v>
      </c>
      <c r="C8" s="242">
        <v>17480</v>
      </c>
      <c r="D8" s="243">
        <v>17480</v>
      </c>
      <c r="E8" s="243">
        <v>7280</v>
      </c>
      <c r="F8" s="243">
        <v>10200</v>
      </c>
      <c r="G8" s="243"/>
    </row>
    <row r="9" s="221" customFormat="1" ht="18" customHeight="1" spans="1:7">
      <c r="A9" s="245" t="s">
        <v>93</v>
      </c>
      <c r="B9" s="245" t="s">
        <v>94</v>
      </c>
      <c r="C9" s="242">
        <v>17480</v>
      </c>
      <c r="D9" s="243">
        <v>17480</v>
      </c>
      <c r="E9" s="243">
        <v>7280</v>
      </c>
      <c r="F9" s="243">
        <v>10200</v>
      </c>
      <c r="G9" s="243"/>
    </row>
    <row r="10" s="221" customFormat="1" ht="18" customHeight="1" spans="1:7">
      <c r="A10" s="241" t="s">
        <v>95</v>
      </c>
      <c r="B10" s="241" t="s">
        <v>96</v>
      </c>
      <c r="C10" s="242">
        <v>596400</v>
      </c>
      <c r="D10" s="243">
        <v>596400</v>
      </c>
      <c r="E10" s="243">
        <v>596400</v>
      </c>
      <c r="F10" s="243"/>
      <c r="G10" s="243"/>
    </row>
    <row r="11" s="221" customFormat="1" ht="18" customHeight="1" spans="1:7">
      <c r="A11" s="244" t="s">
        <v>97</v>
      </c>
      <c r="B11" s="244" t="s">
        <v>98</v>
      </c>
      <c r="C11" s="242">
        <v>596400</v>
      </c>
      <c r="D11" s="243">
        <v>596400</v>
      </c>
      <c r="E11" s="243">
        <v>596400</v>
      </c>
      <c r="F11" s="243"/>
      <c r="G11" s="243"/>
    </row>
    <row r="12" s="221" customFormat="1" ht="18" customHeight="1" spans="1:7">
      <c r="A12" s="245" t="s">
        <v>99</v>
      </c>
      <c r="B12" s="245" t="s">
        <v>100</v>
      </c>
      <c r="C12" s="242">
        <v>346800</v>
      </c>
      <c r="D12" s="243">
        <v>346800</v>
      </c>
      <c r="E12" s="243">
        <v>346800</v>
      </c>
      <c r="F12" s="243"/>
      <c r="G12" s="243"/>
    </row>
    <row r="13" s="221" customFormat="1" ht="18" customHeight="1" spans="1:7">
      <c r="A13" s="245" t="s">
        <v>101</v>
      </c>
      <c r="B13" s="245" t="s">
        <v>102</v>
      </c>
      <c r="C13" s="242">
        <v>166400</v>
      </c>
      <c r="D13" s="243">
        <v>166400</v>
      </c>
      <c r="E13" s="243">
        <v>166400</v>
      </c>
      <c r="F13" s="243"/>
      <c r="G13" s="243"/>
    </row>
    <row r="14" s="221" customFormat="1" ht="18" customHeight="1" spans="1:7">
      <c r="A14" s="245" t="s">
        <v>103</v>
      </c>
      <c r="B14" s="245" t="s">
        <v>104</v>
      </c>
      <c r="C14" s="242">
        <v>83200</v>
      </c>
      <c r="D14" s="243">
        <v>83200</v>
      </c>
      <c r="E14" s="243">
        <v>83200</v>
      </c>
      <c r="F14" s="243"/>
      <c r="G14" s="243"/>
    </row>
    <row r="15" s="221" customFormat="1" ht="18" customHeight="1" spans="1:7">
      <c r="A15" s="241" t="s">
        <v>105</v>
      </c>
      <c r="B15" s="241" t="s">
        <v>106</v>
      </c>
      <c r="C15" s="242">
        <v>142056</v>
      </c>
      <c r="D15" s="243">
        <v>142056</v>
      </c>
      <c r="E15" s="243">
        <v>142056</v>
      </c>
      <c r="F15" s="243"/>
      <c r="G15" s="243"/>
    </row>
    <row r="16" s="221" customFormat="1" ht="18" customHeight="1" spans="1:7">
      <c r="A16" s="244" t="s">
        <v>107</v>
      </c>
      <c r="B16" s="244" t="s">
        <v>108</v>
      </c>
      <c r="C16" s="242">
        <v>142056</v>
      </c>
      <c r="D16" s="243">
        <v>142056</v>
      </c>
      <c r="E16" s="243">
        <v>142056</v>
      </c>
      <c r="F16" s="243"/>
      <c r="G16" s="243"/>
    </row>
    <row r="17" s="221" customFormat="1" ht="18" customHeight="1" spans="1:7">
      <c r="A17" s="245" t="s">
        <v>109</v>
      </c>
      <c r="B17" s="245" t="s">
        <v>110</v>
      </c>
      <c r="C17" s="242">
        <v>82160</v>
      </c>
      <c r="D17" s="243">
        <v>82160</v>
      </c>
      <c r="E17" s="243">
        <v>82160</v>
      </c>
      <c r="F17" s="243"/>
      <c r="G17" s="243"/>
    </row>
    <row r="18" s="221" customFormat="1" ht="18" customHeight="1" spans="1:7">
      <c r="A18" s="245" t="s">
        <v>111</v>
      </c>
      <c r="B18" s="245" t="s">
        <v>112</v>
      </c>
      <c r="C18" s="242">
        <v>52000</v>
      </c>
      <c r="D18" s="243">
        <v>52000</v>
      </c>
      <c r="E18" s="243">
        <v>52000</v>
      </c>
      <c r="F18" s="243"/>
      <c r="G18" s="243"/>
    </row>
    <row r="19" s="221" customFormat="1" ht="18" customHeight="1" spans="1:7">
      <c r="A19" s="245" t="s">
        <v>113</v>
      </c>
      <c r="B19" s="245" t="s">
        <v>114</v>
      </c>
      <c r="C19" s="242">
        <v>7896</v>
      </c>
      <c r="D19" s="243">
        <v>7896</v>
      </c>
      <c r="E19" s="243">
        <v>7896</v>
      </c>
      <c r="F19" s="243"/>
      <c r="G19" s="243"/>
    </row>
    <row r="20" s="221" customFormat="1" ht="18" customHeight="1" spans="1:7">
      <c r="A20" s="246" t="s">
        <v>157</v>
      </c>
      <c r="B20" s="247" t="s">
        <v>157</v>
      </c>
      <c r="C20" s="242">
        <v>755936</v>
      </c>
      <c r="D20" s="243">
        <v>755936</v>
      </c>
      <c r="E20" s="242">
        <v>745736</v>
      </c>
      <c r="F20" s="242">
        <v>10200</v>
      </c>
      <c r="G20" s="242"/>
    </row>
  </sheetData>
  <mergeCells count="7">
    <mergeCell ref="A2:G2"/>
    <mergeCell ref="A3:E3"/>
    <mergeCell ref="A4:B4"/>
    <mergeCell ref="D4:F4"/>
    <mergeCell ref="A20:B20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10.425" defaultRowHeight="14.25" customHeight="1" outlineLevelRow="7" outlineLevelCol="5"/>
  <cols>
    <col min="1" max="6" width="28.1416666666667" style="160" customWidth="1"/>
    <col min="7" max="16384" width="10.425" style="160"/>
  </cols>
  <sheetData>
    <row r="1" s="160" customFormat="1" customHeight="1" spans="1:6">
      <c r="A1" s="202"/>
      <c r="B1" s="202"/>
      <c r="C1" s="202"/>
      <c r="D1" s="202"/>
      <c r="E1" s="203"/>
      <c r="F1" s="202"/>
    </row>
    <row r="2" s="160" customFormat="1" ht="41.25" customHeight="1" spans="1:6">
      <c r="A2" s="204" t="str">
        <f>"2026"&amp;"年部门一般公共预算“三公”经费支出预算表"</f>
        <v>2026年部门一般公共预算“三公”经费支出预算表</v>
      </c>
      <c r="B2" s="202"/>
      <c r="C2" s="202"/>
      <c r="D2" s="202"/>
      <c r="E2" s="203"/>
      <c r="F2" s="202"/>
    </row>
    <row r="3" s="160" customFormat="1" customHeight="1" spans="1:6">
      <c r="A3" s="205" t="str">
        <f>"单位名称："&amp;"昆明市妇女儿童活动中心"</f>
        <v>单位名称：昆明市妇女儿童活动中心</v>
      </c>
      <c r="B3" s="206"/>
      <c r="C3" s="207"/>
      <c r="D3" s="202"/>
      <c r="E3" s="203"/>
      <c r="F3" s="208" t="s">
        <v>0</v>
      </c>
    </row>
    <row r="4" s="160" customFormat="1" ht="27" customHeight="1" spans="1:6">
      <c r="A4" s="209" t="s">
        <v>158</v>
      </c>
      <c r="B4" s="209" t="s">
        <v>159</v>
      </c>
      <c r="C4" s="210" t="s">
        <v>160</v>
      </c>
      <c r="D4" s="211"/>
      <c r="E4" s="212"/>
      <c r="F4" s="209" t="s">
        <v>161</v>
      </c>
    </row>
    <row r="5" s="160" customFormat="1" ht="28.5" customHeight="1" spans="1:6">
      <c r="A5" s="213"/>
      <c r="B5" s="214"/>
      <c r="C5" s="215" t="s">
        <v>51</v>
      </c>
      <c r="D5" s="215" t="s">
        <v>162</v>
      </c>
      <c r="E5" s="215" t="s">
        <v>163</v>
      </c>
      <c r="F5" s="216"/>
    </row>
    <row r="6" s="160" customFormat="1" ht="17.25" customHeight="1" spans="1:6">
      <c r="A6" s="217" t="s">
        <v>74</v>
      </c>
      <c r="B6" s="217" t="s">
        <v>75</v>
      </c>
      <c r="C6" s="217" t="s">
        <v>76</v>
      </c>
      <c r="D6" s="217" t="s">
        <v>77</v>
      </c>
      <c r="E6" s="217" t="s">
        <v>78</v>
      </c>
      <c r="F6" s="217" t="s">
        <v>79</v>
      </c>
    </row>
    <row r="7" s="160" customFormat="1" ht="17.25" customHeight="1" spans="1:6">
      <c r="A7" s="218"/>
      <c r="B7" s="219"/>
      <c r="C7" s="220"/>
      <c r="D7" s="220"/>
      <c r="E7" s="220"/>
      <c r="F7" s="220"/>
    </row>
    <row r="8" customHeight="1" spans="1:6">
      <c r="A8" s="159" t="s">
        <v>164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1"/>
  <sheetViews>
    <sheetView showZeros="0" topLeftCell="G9" workbookViewId="0">
      <selection activeCell="I21" sqref="I2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35.375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4">
      <c r="B1" s="192"/>
      <c r="D1" s="193"/>
      <c r="E1" s="193"/>
      <c r="F1" s="193"/>
      <c r="G1" s="193"/>
      <c r="H1" s="87"/>
      <c r="I1" s="87"/>
      <c r="J1" s="87"/>
      <c r="K1" s="87"/>
      <c r="L1" s="87"/>
      <c r="M1" s="87"/>
      <c r="Q1" s="87"/>
      <c r="U1" s="192"/>
      <c r="W1" s="120" t="s">
        <v>165</v>
      </c>
    </row>
    <row r="2" ht="45.75" customHeight="1" spans="1:24">
      <c r="A2" s="91" t="s">
        <v>166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121"/>
      <c r="O2" s="121"/>
      <c r="P2" s="121"/>
      <c r="Q2" s="91"/>
      <c r="R2" s="91"/>
      <c r="S2" s="91"/>
      <c r="T2" s="91"/>
      <c r="U2" s="91"/>
      <c r="V2" s="91"/>
      <c r="W2" s="91"/>
    </row>
    <row r="3" s="160" customFormat="1" ht="17.25" customHeight="1" spans="1:24">
      <c r="A3" s="194" t="str">
        <f>"单位名称："&amp;"昆明市妇女儿童活动中心"</f>
        <v>单位名称：昆明市妇女儿童活动中心</v>
      </c>
      <c r="B3" s="194"/>
      <c r="C3" s="194"/>
      <c r="D3" s="194"/>
      <c r="E3" s="194"/>
      <c r="F3" s="194"/>
      <c r="G3" s="194"/>
      <c r="H3" s="160"/>
      <c r="I3" s="160"/>
      <c r="J3" s="160"/>
      <c r="K3" s="160"/>
      <c r="L3" s="160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 t="s">
        <v>0</v>
      </c>
    </row>
    <row r="4" s="160" customFormat="1" ht="23.25" customHeight="1" spans="1:24">
      <c r="A4" s="196" t="s">
        <v>167</v>
      </c>
      <c r="B4" s="196" t="s">
        <v>168</v>
      </c>
      <c r="C4" s="196" t="s">
        <v>169</v>
      </c>
      <c r="D4" s="197" t="s">
        <v>170</v>
      </c>
      <c r="E4" s="197" t="s">
        <v>171</v>
      </c>
      <c r="F4" s="197" t="s">
        <v>172</v>
      </c>
      <c r="G4" s="197" t="s">
        <v>173</v>
      </c>
      <c r="H4" s="197" t="s">
        <v>174</v>
      </c>
      <c r="I4" s="197" t="s">
        <v>175</v>
      </c>
      <c r="J4" s="197" t="s">
        <v>176</v>
      </c>
      <c r="K4" s="198" t="s">
        <v>49</v>
      </c>
      <c r="L4" s="198" t="s">
        <v>177</v>
      </c>
      <c r="M4" s="198"/>
      <c r="N4" s="198"/>
      <c r="O4" s="198" t="s">
        <v>178</v>
      </c>
      <c r="P4" s="198"/>
      <c r="Q4" s="198"/>
      <c r="R4" s="197" t="s">
        <v>55</v>
      </c>
      <c r="S4" s="198" t="s">
        <v>56</v>
      </c>
      <c r="T4" s="198"/>
      <c r="U4" s="198"/>
      <c r="V4" s="198"/>
      <c r="W4" s="198"/>
      <c r="X4" s="198"/>
    </row>
    <row r="5" s="160" customFormat="1" ht="41.25" customHeight="1" spans="1:24">
      <c r="A5" s="196"/>
      <c r="B5" s="196"/>
      <c r="C5" s="196"/>
      <c r="D5" s="197"/>
      <c r="E5" s="197"/>
      <c r="F5" s="197"/>
      <c r="G5" s="197"/>
      <c r="H5" s="197"/>
      <c r="I5" s="198"/>
      <c r="J5" s="198"/>
      <c r="K5" s="198"/>
      <c r="L5" s="198" t="s">
        <v>52</v>
      </c>
      <c r="M5" s="197" t="s">
        <v>53</v>
      </c>
      <c r="N5" s="197" t="s">
        <v>54</v>
      </c>
      <c r="O5" s="197" t="s">
        <v>52</v>
      </c>
      <c r="P5" s="197" t="s">
        <v>53</v>
      </c>
      <c r="Q5" s="197" t="s">
        <v>54</v>
      </c>
      <c r="R5" s="197"/>
      <c r="S5" s="197" t="s">
        <v>51</v>
      </c>
      <c r="T5" s="197" t="s">
        <v>57</v>
      </c>
      <c r="U5" s="198" t="s">
        <v>59</v>
      </c>
      <c r="V5" s="197" t="s">
        <v>60</v>
      </c>
      <c r="W5" s="197" t="s">
        <v>58</v>
      </c>
      <c r="X5" s="197" t="s">
        <v>61</v>
      </c>
    </row>
    <row r="6" s="160" customFormat="1" ht="17.25" customHeight="1" spans="1:24">
      <c r="A6" s="199">
        <v>1</v>
      </c>
      <c r="B6" s="199">
        <v>2</v>
      </c>
      <c r="C6" s="199">
        <v>3</v>
      </c>
      <c r="D6" s="199">
        <v>4</v>
      </c>
      <c r="E6" s="199">
        <v>5</v>
      </c>
      <c r="F6" s="199">
        <v>6</v>
      </c>
      <c r="G6" s="199">
        <v>7</v>
      </c>
      <c r="H6" s="199">
        <v>8</v>
      </c>
      <c r="I6" s="199">
        <v>9</v>
      </c>
      <c r="J6" s="199">
        <v>10</v>
      </c>
      <c r="K6" s="199">
        <v>11</v>
      </c>
      <c r="L6" s="199">
        <v>12</v>
      </c>
      <c r="M6" s="199">
        <v>13</v>
      </c>
      <c r="N6" s="199">
        <v>14</v>
      </c>
      <c r="O6" s="199">
        <v>15</v>
      </c>
      <c r="P6" s="199">
        <v>16</v>
      </c>
      <c r="Q6" s="199">
        <v>17</v>
      </c>
      <c r="R6" s="199">
        <v>18</v>
      </c>
      <c r="S6" s="199">
        <v>19</v>
      </c>
      <c r="T6" s="199">
        <v>20</v>
      </c>
      <c r="U6" s="199">
        <v>21</v>
      </c>
      <c r="V6" s="199">
        <v>22</v>
      </c>
      <c r="W6" s="199">
        <v>23</v>
      </c>
      <c r="X6" s="199">
        <v>24</v>
      </c>
    </row>
    <row r="7" s="160" customFormat="1" ht="19.5" customHeight="1" spans="1:24">
      <c r="A7" s="200" t="s">
        <v>179</v>
      </c>
      <c r="B7" s="200" t="s">
        <v>63</v>
      </c>
      <c r="C7" s="200" t="s">
        <v>180</v>
      </c>
      <c r="D7" s="200" t="s">
        <v>181</v>
      </c>
      <c r="E7" s="200" t="s">
        <v>101</v>
      </c>
      <c r="F7" s="200" t="s">
        <v>102</v>
      </c>
      <c r="G7" s="200" t="s">
        <v>182</v>
      </c>
      <c r="H7" s="200" t="s">
        <v>183</v>
      </c>
      <c r="I7" s="200" t="s">
        <v>184</v>
      </c>
      <c r="J7" s="200" t="s">
        <v>185</v>
      </c>
      <c r="K7" s="201">
        <v>166400</v>
      </c>
      <c r="L7" s="201">
        <v>166400</v>
      </c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</row>
    <row r="8" s="160" customFormat="1" ht="19.5" customHeight="1" spans="1:24">
      <c r="A8" s="200" t="s">
        <v>179</v>
      </c>
      <c r="B8" s="200" t="s">
        <v>63</v>
      </c>
      <c r="C8" s="200" t="s">
        <v>180</v>
      </c>
      <c r="D8" s="200" t="s">
        <v>186</v>
      </c>
      <c r="E8" s="200" t="s">
        <v>103</v>
      </c>
      <c r="F8" s="200" t="s">
        <v>104</v>
      </c>
      <c r="G8" s="200" t="s">
        <v>187</v>
      </c>
      <c r="H8" s="200" t="s">
        <v>188</v>
      </c>
      <c r="I8" s="200" t="s">
        <v>184</v>
      </c>
      <c r="J8" s="200" t="s">
        <v>185</v>
      </c>
      <c r="K8" s="201">
        <v>83200</v>
      </c>
      <c r="L8" s="201">
        <v>83200</v>
      </c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</row>
    <row r="9" s="160" customFormat="1" ht="19.5" customHeight="1" spans="1:24">
      <c r="A9" s="200" t="s">
        <v>179</v>
      </c>
      <c r="B9" s="200" t="s">
        <v>63</v>
      </c>
      <c r="C9" s="200" t="s">
        <v>180</v>
      </c>
      <c r="D9" s="200" t="s">
        <v>189</v>
      </c>
      <c r="E9" s="200" t="s">
        <v>109</v>
      </c>
      <c r="F9" s="200" t="s">
        <v>110</v>
      </c>
      <c r="G9" s="200" t="s">
        <v>190</v>
      </c>
      <c r="H9" s="200" t="s">
        <v>191</v>
      </c>
      <c r="I9" s="200" t="s">
        <v>184</v>
      </c>
      <c r="J9" s="200" t="s">
        <v>185</v>
      </c>
      <c r="K9" s="201">
        <v>82160</v>
      </c>
      <c r="L9" s="201">
        <v>82160</v>
      </c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</row>
    <row r="10" s="160" customFormat="1" ht="19.5" customHeight="1" spans="1:24">
      <c r="A10" s="200" t="s">
        <v>179</v>
      </c>
      <c r="B10" s="200" t="s">
        <v>63</v>
      </c>
      <c r="C10" s="200" t="s">
        <v>180</v>
      </c>
      <c r="D10" s="200" t="s">
        <v>192</v>
      </c>
      <c r="E10" s="200" t="s">
        <v>111</v>
      </c>
      <c r="F10" s="200" t="s">
        <v>112</v>
      </c>
      <c r="G10" s="200" t="s">
        <v>193</v>
      </c>
      <c r="H10" s="200" t="s">
        <v>194</v>
      </c>
      <c r="I10" s="200" t="s">
        <v>184</v>
      </c>
      <c r="J10" s="200" t="s">
        <v>185</v>
      </c>
      <c r="K10" s="201">
        <v>52000</v>
      </c>
      <c r="L10" s="201">
        <v>52000</v>
      </c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</row>
    <row r="11" s="160" customFormat="1" ht="19.5" customHeight="1" spans="1:24">
      <c r="A11" s="200" t="s">
        <v>179</v>
      </c>
      <c r="B11" s="200" t="s">
        <v>63</v>
      </c>
      <c r="C11" s="200" t="s">
        <v>180</v>
      </c>
      <c r="D11" s="200" t="s">
        <v>195</v>
      </c>
      <c r="E11" s="200" t="s">
        <v>93</v>
      </c>
      <c r="F11" s="200" t="s">
        <v>94</v>
      </c>
      <c r="G11" s="200" t="s">
        <v>196</v>
      </c>
      <c r="H11" s="200" t="s">
        <v>197</v>
      </c>
      <c r="I11" s="200" t="s">
        <v>184</v>
      </c>
      <c r="J11" s="200" t="s">
        <v>185</v>
      </c>
      <c r="K11" s="201">
        <v>7280</v>
      </c>
      <c r="L11" s="201">
        <v>7280</v>
      </c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</row>
    <row r="12" s="160" customFormat="1" ht="19.5" customHeight="1" spans="1:24">
      <c r="A12" s="200" t="s">
        <v>179</v>
      </c>
      <c r="B12" s="200" t="s">
        <v>63</v>
      </c>
      <c r="C12" s="200" t="s">
        <v>180</v>
      </c>
      <c r="D12" s="200" t="s">
        <v>198</v>
      </c>
      <c r="E12" s="200" t="s">
        <v>113</v>
      </c>
      <c r="F12" s="200" t="s">
        <v>114</v>
      </c>
      <c r="G12" s="200" t="s">
        <v>196</v>
      </c>
      <c r="H12" s="200" t="s">
        <v>197</v>
      </c>
      <c r="I12" s="200" t="s">
        <v>184</v>
      </c>
      <c r="J12" s="200" t="s">
        <v>185</v>
      </c>
      <c r="K12" s="201">
        <v>4136</v>
      </c>
      <c r="L12" s="201">
        <v>4136</v>
      </c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</row>
    <row r="13" s="160" customFormat="1" ht="19.5" customHeight="1" spans="1:24">
      <c r="A13" s="200" t="s">
        <v>179</v>
      </c>
      <c r="B13" s="200" t="s">
        <v>63</v>
      </c>
      <c r="C13" s="200" t="s">
        <v>180</v>
      </c>
      <c r="D13" s="200" t="s">
        <v>199</v>
      </c>
      <c r="E13" s="200" t="s">
        <v>113</v>
      </c>
      <c r="F13" s="200" t="s">
        <v>114</v>
      </c>
      <c r="G13" s="200" t="s">
        <v>196</v>
      </c>
      <c r="H13" s="200" t="s">
        <v>197</v>
      </c>
      <c r="I13" s="200" t="s">
        <v>184</v>
      </c>
      <c r="J13" s="200" t="s">
        <v>185</v>
      </c>
      <c r="K13" s="201">
        <v>3760</v>
      </c>
      <c r="L13" s="201">
        <v>3760</v>
      </c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</row>
    <row r="14" s="160" customFormat="1" ht="19.5" customHeight="1" spans="1:24">
      <c r="A14" s="200" t="s">
        <v>179</v>
      </c>
      <c r="B14" s="200" t="s">
        <v>63</v>
      </c>
      <c r="C14" s="200" t="s">
        <v>120</v>
      </c>
      <c r="D14" s="200" t="s">
        <v>200</v>
      </c>
      <c r="E14" s="200" t="s">
        <v>119</v>
      </c>
      <c r="F14" s="200" t="s">
        <v>120</v>
      </c>
      <c r="G14" s="200" t="s">
        <v>201</v>
      </c>
      <c r="H14" s="200" t="s">
        <v>120</v>
      </c>
      <c r="I14" s="200" t="s">
        <v>184</v>
      </c>
      <c r="J14" s="200" t="s">
        <v>185</v>
      </c>
      <c r="K14" s="201">
        <v>126400</v>
      </c>
      <c r="L14" s="201"/>
      <c r="M14" s="201"/>
      <c r="N14" s="201"/>
      <c r="O14" s="201"/>
      <c r="P14" s="201"/>
      <c r="Q14" s="201"/>
      <c r="R14" s="201"/>
      <c r="S14" s="201">
        <v>126400</v>
      </c>
      <c r="T14" s="201">
        <v>126400</v>
      </c>
      <c r="U14" s="201"/>
      <c r="V14" s="201"/>
      <c r="W14" s="201"/>
      <c r="X14" s="201"/>
    </row>
    <row r="15" s="160" customFormat="1" ht="19.5" customHeight="1" spans="1:24">
      <c r="A15" s="200" t="s">
        <v>179</v>
      </c>
      <c r="B15" s="200" t="s">
        <v>63</v>
      </c>
      <c r="C15" s="200" t="s">
        <v>202</v>
      </c>
      <c r="D15" s="200" t="s">
        <v>203</v>
      </c>
      <c r="E15" s="200" t="s">
        <v>93</v>
      </c>
      <c r="F15" s="200" t="s">
        <v>94</v>
      </c>
      <c r="G15" s="200" t="s">
        <v>204</v>
      </c>
      <c r="H15" s="200" t="s">
        <v>205</v>
      </c>
      <c r="I15" s="200" t="s">
        <v>206</v>
      </c>
      <c r="J15" s="200" t="s">
        <v>207</v>
      </c>
      <c r="K15" s="201">
        <v>24864</v>
      </c>
      <c r="L15" s="201"/>
      <c r="M15" s="201"/>
      <c r="N15" s="201"/>
      <c r="O15" s="201"/>
      <c r="P15" s="201"/>
      <c r="Q15" s="201"/>
      <c r="R15" s="201"/>
      <c r="S15" s="201">
        <v>24864</v>
      </c>
      <c r="T15" s="201">
        <v>24864</v>
      </c>
      <c r="U15" s="201"/>
      <c r="V15" s="201"/>
      <c r="W15" s="201"/>
      <c r="X15" s="201"/>
    </row>
    <row r="16" s="160" customFormat="1" ht="19.5" customHeight="1" spans="1:24">
      <c r="A16" s="200" t="s">
        <v>179</v>
      </c>
      <c r="B16" s="200" t="s">
        <v>63</v>
      </c>
      <c r="C16" s="200" t="s">
        <v>202</v>
      </c>
      <c r="D16" s="200" t="s">
        <v>208</v>
      </c>
      <c r="E16" s="200" t="s">
        <v>93</v>
      </c>
      <c r="F16" s="200" t="s">
        <v>94</v>
      </c>
      <c r="G16" s="200" t="s">
        <v>209</v>
      </c>
      <c r="H16" s="200" t="s">
        <v>210</v>
      </c>
      <c r="I16" s="200" t="s">
        <v>206</v>
      </c>
      <c r="J16" s="200" t="s">
        <v>207</v>
      </c>
      <c r="K16" s="201">
        <v>8080</v>
      </c>
      <c r="L16" s="201"/>
      <c r="M16" s="201"/>
      <c r="N16" s="201"/>
      <c r="O16" s="201"/>
      <c r="P16" s="201"/>
      <c r="Q16" s="201"/>
      <c r="R16" s="201"/>
      <c r="S16" s="201">
        <v>8080</v>
      </c>
      <c r="T16" s="201">
        <v>8080</v>
      </c>
      <c r="U16" s="201"/>
      <c r="V16" s="201"/>
      <c r="W16" s="201"/>
      <c r="X16" s="201"/>
    </row>
    <row r="17" s="160" customFormat="1" ht="19.5" customHeight="1" spans="1:24">
      <c r="A17" s="200" t="s">
        <v>179</v>
      </c>
      <c r="B17" s="200" t="s">
        <v>63</v>
      </c>
      <c r="C17" s="200" t="s">
        <v>202</v>
      </c>
      <c r="D17" s="200" t="s">
        <v>211</v>
      </c>
      <c r="E17" s="200" t="s">
        <v>93</v>
      </c>
      <c r="F17" s="200" t="s">
        <v>94</v>
      </c>
      <c r="G17" s="200" t="s">
        <v>212</v>
      </c>
      <c r="H17" s="200" t="s">
        <v>213</v>
      </c>
      <c r="I17" s="200" t="s">
        <v>206</v>
      </c>
      <c r="J17" s="200" t="s">
        <v>207</v>
      </c>
      <c r="K17" s="201">
        <v>16000</v>
      </c>
      <c r="L17" s="201"/>
      <c r="M17" s="201"/>
      <c r="N17" s="201"/>
      <c r="O17" s="201"/>
      <c r="P17" s="201"/>
      <c r="Q17" s="201"/>
      <c r="R17" s="201"/>
      <c r="S17" s="201">
        <v>16000</v>
      </c>
      <c r="T17" s="201">
        <v>16000</v>
      </c>
      <c r="U17" s="201"/>
      <c r="V17" s="201"/>
      <c r="W17" s="201"/>
      <c r="X17" s="201"/>
    </row>
    <row r="18" s="160" customFormat="1" ht="19.5" customHeight="1" spans="1:24">
      <c r="A18" s="200" t="s">
        <v>179</v>
      </c>
      <c r="B18" s="200" t="s">
        <v>63</v>
      </c>
      <c r="C18" s="200" t="s">
        <v>202</v>
      </c>
      <c r="D18" s="200" t="s">
        <v>214</v>
      </c>
      <c r="E18" s="200" t="s">
        <v>93</v>
      </c>
      <c r="F18" s="200" t="s">
        <v>94</v>
      </c>
      <c r="G18" s="200" t="s">
        <v>215</v>
      </c>
      <c r="H18" s="200" t="s">
        <v>216</v>
      </c>
      <c r="I18" s="200" t="s">
        <v>206</v>
      </c>
      <c r="J18" s="200" t="s">
        <v>207</v>
      </c>
      <c r="K18" s="201">
        <v>12800</v>
      </c>
      <c r="L18" s="201"/>
      <c r="M18" s="201"/>
      <c r="N18" s="201"/>
      <c r="O18" s="201"/>
      <c r="P18" s="201"/>
      <c r="Q18" s="201"/>
      <c r="R18" s="201"/>
      <c r="S18" s="201">
        <v>12800</v>
      </c>
      <c r="T18" s="201">
        <v>12800</v>
      </c>
      <c r="U18" s="201"/>
      <c r="V18" s="201"/>
      <c r="W18" s="201"/>
      <c r="X18" s="201"/>
    </row>
    <row r="19" s="160" customFormat="1" ht="19.5" customHeight="1" spans="1:24">
      <c r="A19" s="200" t="s">
        <v>179</v>
      </c>
      <c r="B19" s="200" t="s">
        <v>63</v>
      </c>
      <c r="C19" s="200" t="s">
        <v>202</v>
      </c>
      <c r="D19" s="200" t="s">
        <v>217</v>
      </c>
      <c r="E19" s="200" t="s">
        <v>93</v>
      </c>
      <c r="F19" s="200" t="s">
        <v>94</v>
      </c>
      <c r="G19" s="200" t="s">
        <v>218</v>
      </c>
      <c r="H19" s="200" t="s">
        <v>219</v>
      </c>
      <c r="I19" s="200" t="s">
        <v>206</v>
      </c>
      <c r="J19" s="200" t="s">
        <v>207</v>
      </c>
      <c r="K19" s="201">
        <v>3200</v>
      </c>
      <c r="L19" s="201"/>
      <c r="M19" s="201"/>
      <c r="N19" s="201"/>
      <c r="O19" s="201"/>
      <c r="P19" s="201"/>
      <c r="Q19" s="201"/>
      <c r="R19" s="201"/>
      <c r="S19" s="201">
        <v>3200</v>
      </c>
      <c r="T19" s="201">
        <v>3200</v>
      </c>
      <c r="U19" s="201"/>
      <c r="V19" s="201"/>
      <c r="W19" s="201"/>
      <c r="X19" s="201"/>
    </row>
    <row r="20" s="160" customFormat="1" ht="19.5" customHeight="1" spans="1:24">
      <c r="A20" s="200" t="s">
        <v>179</v>
      </c>
      <c r="B20" s="200" t="s">
        <v>63</v>
      </c>
      <c r="C20" s="200" t="s">
        <v>202</v>
      </c>
      <c r="D20" s="200" t="s">
        <v>220</v>
      </c>
      <c r="E20" s="200" t="s">
        <v>93</v>
      </c>
      <c r="F20" s="200" t="s">
        <v>94</v>
      </c>
      <c r="G20" s="200" t="s">
        <v>221</v>
      </c>
      <c r="H20" s="200" t="s">
        <v>222</v>
      </c>
      <c r="I20" s="200" t="s">
        <v>206</v>
      </c>
      <c r="J20" s="200" t="s">
        <v>207</v>
      </c>
      <c r="K20" s="201">
        <v>10200</v>
      </c>
      <c r="L20" s="201">
        <v>10200</v>
      </c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</row>
    <row r="21" s="160" customFormat="1" ht="19.5" customHeight="1" spans="1:24">
      <c r="A21" s="200" t="s">
        <v>179</v>
      </c>
      <c r="B21" s="200" t="s">
        <v>63</v>
      </c>
      <c r="C21" s="200" t="s">
        <v>223</v>
      </c>
      <c r="D21" s="200" t="s">
        <v>224</v>
      </c>
      <c r="E21" s="200" t="s">
        <v>99</v>
      </c>
      <c r="F21" s="200" t="s">
        <v>100</v>
      </c>
      <c r="G21" s="200" t="s">
        <v>225</v>
      </c>
      <c r="H21" s="200" t="s">
        <v>226</v>
      </c>
      <c r="I21" s="200" t="s">
        <v>227</v>
      </c>
      <c r="J21" s="200" t="s">
        <v>228</v>
      </c>
      <c r="K21" s="201">
        <v>346800</v>
      </c>
      <c r="L21" s="201">
        <v>346800</v>
      </c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</row>
    <row r="22" s="160" customFormat="1" ht="19.5" customHeight="1" spans="1:24">
      <c r="A22" s="200" t="s">
        <v>179</v>
      </c>
      <c r="B22" s="200" t="s">
        <v>63</v>
      </c>
      <c r="C22" s="200" t="s">
        <v>229</v>
      </c>
      <c r="D22" s="200" t="s">
        <v>230</v>
      </c>
      <c r="E22" s="200" t="s">
        <v>93</v>
      </c>
      <c r="F22" s="200" t="s">
        <v>94</v>
      </c>
      <c r="G22" s="200" t="s">
        <v>231</v>
      </c>
      <c r="H22" s="200" t="s">
        <v>232</v>
      </c>
      <c r="I22" s="200" t="s">
        <v>184</v>
      </c>
      <c r="J22" s="200" t="s">
        <v>185</v>
      </c>
      <c r="K22" s="201">
        <v>373464</v>
      </c>
      <c r="L22" s="201"/>
      <c r="M22" s="201"/>
      <c r="N22" s="201"/>
      <c r="O22" s="201"/>
      <c r="P22" s="201"/>
      <c r="Q22" s="201"/>
      <c r="R22" s="201"/>
      <c r="S22" s="201">
        <v>373464</v>
      </c>
      <c r="T22" s="201">
        <v>373464</v>
      </c>
      <c r="U22" s="201"/>
      <c r="V22" s="201"/>
      <c r="W22" s="201"/>
      <c r="X22" s="201"/>
    </row>
    <row r="23" s="160" customFormat="1" ht="19.5" customHeight="1" spans="1:24">
      <c r="A23" s="200" t="s">
        <v>179</v>
      </c>
      <c r="B23" s="200" t="s">
        <v>63</v>
      </c>
      <c r="C23" s="200" t="s">
        <v>229</v>
      </c>
      <c r="D23" s="200" t="s">
        <v>233</v>
      </c>
      <c r="E23" s="200" t="s">
        <v>93</v>
      </c>
      <c r="F23" s="200" t="s">
        <v>94</v>
      </c>
      <c r="G23" s="200" t="s">
        <v>234</v>
      </c>
      <c r="H23" s="200" t="s">
        <v>235</v>
      </c>
      <c r="I23" s="200" t="s">
        <v>184</v>
      </c>
      <c r="J23" s="200" t="s">
        <v>185</v>
      </c>
      <c r="K23" s="201">
        <v>31122</v>
      </c>
      <c r="L23" s="201"/>
      <c r="M23" s="201"/>
      <c r="N23" s="201"/>
      <c r="O23" s="201"/>
      <c r="P23" s="201"/>
      <c r="Q23" s="201"/>
      <c r="R23" s="201"/>
      <c r="S23" s="201">
        <v>31122</v>
      </c>
      <c r="T23" s="201">
        <v>31122</v>
      </c>
      <c r="U23" s="201"/>
      <c r="V23" s="201"/>
      <c r="W23" s="201"/>
      <c r="X23" s="201"/>
    </row>
    <row r="24" s="160" customFormat="1" ht="19.5" customHeight="1" spans="1:24">
      <c r="A24" s="200" t="s">
        <v>179</v>
      </c>
      <c r="B24" s="200" t="s">
        <v>63</v>
      </c>
      <c r="C24" s="200" t="s">
        <v>229</v>
      </c>
      <c r="D24" s="200" t="s">
        <v>236</v>
      </c>
      <c r="E24" s="200" t="s">
        <v>93</v>
      </c>
      <c r="F24" s="200" t="s">
        <v>94</v>
      </c>
      <c r="G24" s="200" t="s">
        <v>237</v>
      </c>
      <c r="H24" s="200" t="s">
        <v>238</v>
      </c>
      <c r="I24" s="200" t="s">
        <v>184</v>
      </c>
      <c r="J24" s="200" t="s">
        <v>185</v>
      </c>
      <c r="K24" s="201">
        <v>76824</v>
      </c>
      <c r="L24" s="201"/>
      <c r="M24" s="201"/>
      <c r="N24" s="201"/>
      <c r="O24" s="201"/>
      <c r="P24" s="201"/>
      <c r="Q24" s="201"/>
      <c r="R24" s="201"/>
      <c r="S24" s="201">
        <v>76824</v>
      </c>
      <c r="T24" s="201">
        <v>76824</v>
      </c>
      <c r="U24" s="201"/>
      <c r="V24" s="201"/>
      <c r="W24" s="201"/>
      <c r="X24" s="201"/>
    </row>
    <row r="25" s="160" customFormat="1" ht="19.5" customHeight="1" spans="1:24">
      <c r="A25" s="200" t="s">
        <v>179</v>
      </c>
      <c r="B25" s="200" t="s">
        <v>63</v>
      </c>
      <c r="C25" s="200" t="s">
        <v>229</v>
      </c>
      <c r="D25" s="200" t="s">
        <v>239</v>
      </c>
      <c r="E25" s="200" t="s">
        <v>93</v>
      </c>
      <c r="F25" s="200" t="s">
        <v>94</v>
      </c>
      <c r="G25" s="200" t="s">
        <v>237</v>
      </c>
      <c r="H25" s="200" t="s">
        <v>238</v>
      </c>
      <c r="I25" s="200" t="s">
        <v>184</v>
      </c>
      <c r="J25" s="200" t="s">
        <v>185</v>
      </c>
      <c r="K25" s="201">
        <v>296484</v>
      </c>
      <c r="L25" s="201"/>
      <c r="M25" s="201"/>
      <c r="N25" s="201"/>
      <c r="O25" s="201"/>
      <c r="P25" s="201"/>
      <c r="Q25" s="201"/>
      <c r="R25" s="201"/>
      <c r="S25" s="201">
        <v>296484</v>
      </c>
      <c r="T25" s="201">
        <v>296484</v>
      </c>
      <c r="U25" s="201"/>
      <c r="V25" s="201"/>
      <c r="W25" s="201"/>
      <c r="X25" s="201"/>
    </row>
    <row r="26" s="160" customFormat="1" ht="19.5" customHeight="1" spans="1:24">
      <c r="A26" s="200" t="s">
        <v>179</v>
      </c>
      <c r="B26" s="200" t="s">
        <v>63</v>
      </c>
      <c r="C26" s="200" t="s">
        <v>240</v>
      </c>
      <c r="D26" s="200" t="s">
        <v>240</v>
      </c>
      <c r="E26" s="200" t="s">
        <v>93</v>
      </c>
      <c r="F26" s="200" t="s">
        <v>94</v>
      </c>
      <c r="G26" s="200" t="s">
        <v>241</v>
      </c>
      <c r="H26" s="200" t="s">
        <v>240</v>
      </c>
      <c r="I26" s="200" t="s">
        <v>206</v>
      </c>
      <c r="J26" s="200" t="s">
        <v>207</v>
      </c>
      <c r="K26" s="201">
        <v>7469.28</v>
      </c>
      <c r="L26" s="201"/>
      <c r="M26" s="201"/>
      <c r="N26" s="201"/>
      <c r="O26" s="201"/>
      <c r="P26" s="201"/>
      <c r="Q26" s="201"/>
      <c r="R26" s="201"/>
      <c r="S26" s="201">
        <v>7469.28</v>
      </c>
      <c r="T26" s="201">
        <v>7469.28</v>
      </c>
      <c r="U26" s="201"/>
      <c r="V26" s="201"/>
      <c r="W26" s="201"/>
      <c r="X26" s="201"/>
    </row>
    <row r="27" s="160" customFormat="1" ht="19.5" customHeight="1" spans="1:24">
      <c r="A27" s="200" t="s">
        <v>179</v>
      </c>
      <c r="B27" s="200" t="s">
        <v>63</v>
      </c>
      <c r="C27" s="200" t="s">
        <v>242</v>
      </c>
      <c r="D27" s="200" t="s">
        <v>243</v>
      </c>
      <c r="E27" s="200" t="s">
        <v>93</v>
      </c>
      <c r="F27" s="200" t="s">
        <v>94</v>
      </c>
      <c r="G27" s="200" t="s">
        <v>237</v>
      </c>
      <c r="H27" s="200" t="s">
        <v>238</v>
      </c>
      <c r="I27" s="200" t="s">
        <v>184</v>
      </c>
      <c r="J27" s="200" t="s">
        <v>185</v>
      </c>
      <c r="K27" s="201">
        <v>249600</v>
      </c>
      <c r="L27" s="201"/>
      <c r="M27" s="201"/>
      <c r="N27" s="201"/>
      <c r="O27" s="201"/>
      <c r="P27" s="201"/>
      <c r="Q27" s="201"/>
      <c r="R27" s="201"/>
      <c r="S27" s="201">
        <v>249600</v>
      </c>
      <c r="T27" s="201">
        <v>249600</v>
      </c>
      <c r="U27" s="201"/>
      <c r="V27" s="201"/>
      <c r="W27" s="201"/>
      <c r="X27" s="201"/>
    </row>
    <row r="28" s="160" customFormat="1" ht="19.5" customHeight="1" spans="1:24">
      <c r="A28" s="199" t="s">
        <v>49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01">
        <v>1982243.28</v>
      </c>
      <c r="L28" s="201">
        <v>755936</v>
      </c>
      <c r="M28" s="201"/>
      <c r="N28" s="201"/>
      <c r="O28" s="201"/>
      <c r="P28" s="201"/>
      <c r="Q28" s="201"/>
      <c r="R28" s="201"/>
      <c r="S28" s="201">
        <v>1226307.28</v>
      </c>
      <c r="T28" s="201">
        <v>1226307.28</v>
      </c>
      <c r="U28" s="201"/>
      <c r="V28" s="201"/>
      <c r="W28" s="201"/>
      <c r="X28" s="201"/>
    </row>
    <row r="29" s="160" customFormat="1" ht="12.75" customHeight="1"/>
    <row r="30" s="160" customFormat="1" ht="12.75" customHeight="1"/>
    <row r="31" s="160" customFormat="1" ht="12.75" customHeight="1"/>
  </sheetData>
  <mergeCells count="18">
    <mergeCell ref="A2:W2"/>
    <mergeCell ref="A3:C3"/>
    <mergeCell ref="L4:N4"/>
    <mergeCell ref="O4:Q4"/>
    <mergeCell ref="S4:X4"/>
    <mergeCell ref="A28:J2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</mergeCells>
  <printOptions horizontalCentered="1"/>
  <pageMargins left="0.37" right="0.37" top="0.56" bottom="0.56" header="0.48" footer="0.48"/>
  <pageSetup paperSize="9" scale="2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AA14"/>
  <sheetViews>
    <sheetView showZeros="0" tabSelected="1" topLeftCell="Q1" workbookViewId="0">
      <selection activeCell="N8" sqref="N8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16.875" customWidth="1"/>
    <col min="4" max="4" width="23.85" customWidth="1"/>
    <col min="5" max="5" width="11.1416666666667" customWidth="1"/>
    <col min="6" max="6" width="17.7083333333333" customWidth="1"/>
    <col min="7" max="7" width="17.125" customWidth="1"/>
    <col min="8" max="9" width="11.875" customWidth="1"/>
    <col min="10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7">
      <c r="B1" s="165"/>
      <c r="E1" s="166"/>
      <c r="F1" s="166"/>
      <c r="G1" s="166"/>
      <c r="H1" s="166"/>
      <c r="U1" s="165"/>
      <c r="W1" s="167" t="s">
        <v>244</v>
      </c>
    </row>
    <row r="2" ht="46.5" customHeight="1" spans="1:27">
      <c r="A2" s="121" t="s">
        <v>245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</row>
    <row r="3" s="160" customFormat="1" ht="17.25" customHeight="1" spans="1:27">
      <c r="A3" s="168" t="str">
        <f>"单位名称："&amp;"昆明市妇女儿童活动中心"</f>
        <v>单位名称：昆明市妇女儿童活动中心</v>
      </c>
      <c r="AA3" s="169" t="s">
        <v>0</v>
      </c>
    </row>
    <row r="4" s="160" customFormat="1" ht="24" customHeight="1" spans="1:27">
      <c r="A4" s="170" t="s">
        <v>167</v>
      </c>
      <c r="B4" s="171" t="s">
        <v>168</v>
      </c>
      <c r="C4" s="171" t="s">
        <v>246</v>
      </c>
      <c r="D4" s="170" t="s">
        <v>169</v>
      </c>
      <c r="E4" s="171" t="s">
        <v>247</v>
      </c>
      <c r="F4" s="170" t="s">
        <v>248</v>
      </c>
      <c r="G4" s="171" t="s">
        <v>170</v>
      </c>
      <c r="H4" s="170" t="s">
        <v>171</v>
      </c>
      <c r="I4" s="170" t="s">
        <v>172</v>
      </c>
      <c r="J4" s="170" t="s">
        <v>249</v>
      </c>
      <c r="K4" s="170" t="s">
        <v>250</v>
      </c>
      <c r="L4" s="170" t="s">
        <v>175</v>
      </c>
      <c r="M4" s="170" t="s">
        <v>176</v>
      </c>
      <c r="N4" s="171" t="s">
        <v>49</v>
      </c>
      <c r="O4" s="172" t="s">
        <v>177</v>
      </c>
      <c r="P4" s="173"/>
      <c r="Q4" s="174"/>
      <c r="R4" s="172" t="s">
        <v>178</v>
      </c>
      <c r="S4" s="173"/>
      <c r="T4" s="174"/>
      <c r="U4" s="170" t="s">
        <v>55</v>
      </c>
      <c r="V4" s="175" t="s">
        <v>56</v>
      </c>
      <c r="W4" s="176"/>
      <c r="X4" s="176"/>
      <c r="Y4" s="176"/>
      <c r="Z4" s="176"/>
      <c r="AA4" s="176"/>
    </row>
    <row r="5" s="160" customFormat="1" ht="39.75" customHeight="1" spans="1:27">
      <c r="A5" s="177"/>
      <c r="B5" s="178"/>
      <c r="C5" s="178"/>
      <c r="D5" s="179"/>
      <c r="E5" s="179"/>
      <c r="F5" s="179"/>
      <c r="G5" s="179"/>
      <c r="H5" s="177"/>
      <c r="I5" s="177"/>
      <c r="J5" s="177"/>
      <c r="K5" s="177"/>
      <c r="L5" s="177"/>
      <c r="M5" s="177"/>
      <c r="N5" s="180"/>
      <c r="O5" s="181" t="s">
        <v>52</v>
      </c>
      <c r="P5" s="182" t="s">
        <v>53</v>
      </c>
      <c r="Q5" s="182" t="s">
        <v>54</v>
      </c>
      <c r="R5" s="182" t="s">
        <v>52</v>
      </c>
      <c r="S5" s="182" t="s">
        <v>53</v>
      </c>
      <c r="T5" s="182" t="s">
        <v>54</v>
      </c>
      <c r="U5" s="183"/>
      <c r="V5" s="182" t="s">
        <v>51</v>
      </c>
      <c r="W5" s="182" t="s">
        <v>57</v>
      </c>
      <c r="X5" s="181" t="s">
        <v>59</v>
      </c>
      <c r="Y5" s="182" t="s">
        <v>60</v>
      </c>
      <c r="Z5" s="182" t="s">
        <v>58</v>
      </c>
      <c r="AA5" s="182" t="s">
        <v>61</v>
      </c>
    </row>
    <row r="6" s="160" customFormat="1" ht="17.25" customHeight="1" spans="1:27">
      <c r="A6" s="184" t="s">
        <v>74</v>
      </c>
      <c r="B6" s="184" t="s">
        <v>75</v>
      </c>
      <c r="C6" s="184" t="s">
        <v>76</v>
      </c>
      <c r="D6" s="184" t="s">
        <v>77</v>
      </c>
      <c r="E6" s="184" t="s">
        <v>78</v>
      </c>
      <c r="F6" s="184" t="s">
        <v>79</v>
      </c>
      <c r="G6" s="184" t="s">
        <v>80</v>
      </c>
      <c r="H6" s="184" t="s">
        <v>81</v>
      </c>
      <c r="I6" s="184" t="s">
        <v>82</v>
      </c>
      <c r="J6" s="184" t="s">
        <v>83</v>
      </c>
      <c r="K6" s="184" t="s">
        <v>84</v>
      </c>
      <c r="L6" s="184" t="s">
        <v>85</v>
      </c>
      <c r="M6" s="184" t="s">
        <v>86</v>
      </c>
      <c r="N6" s="184" t="s">
        <v>87</v>
      </c>
      <c r="O6" s="184" t="s">
        <v>88</v>
      </c>
      <c r="P6" s="184" t="s">
        <v>251</v>
      </c>
      <c r="Q6" s="184" t="s">
        <v>252</v>
      </c>
      <c r="R6" s="184" t="s">
        <v>253</v>
      </c>
      <c r="S6" s="184" t="s">
        <v>254</v>
      </c>
      <c r="T6" s="184" t="s">
        <v>255</v>
      </c>
      <c r="U6" s="184" t="s">
        <v>256</v>
      </c>
      <c r="V6" s="184" t="s">
        <v>257</v>
      </c>
      <c r="W6" s="184" t="s">
        <v>258</v>
      </c>
      <c r="X6" s="184" t="s">
        <v>259</v>
      </c>
      <c r="Y6" s="184" t="s">
        <v>260</v>
      </c>
      <c r="Z6" s="184" t="s">
        <v>261</v>
      </c>
      <c r="AA6" s="184" t="s">
        <v>262</v>
      </c>
    </row>
    <row r="7" s="160" customFormat="1" ht="19.5" customHeight="1" spans="1:27">
      <c r="A7" s="185" t="s">
        <v>179</v>
      </c>
      <c r="B7" s="186" t="s">
        <v>63</v>
      </c>
      <c r="C7" s="185" t="s">
        <v>263</v>
      </c>
      <c r="D7" s="186" t="s">
        <v>264</v>
      </c>
      <c r="E7" s="186" t="s">
        <v>265</v>
      </c>
      <c r="F7" s="186" t="s">
        <v>266</v>
      </c>
      <c r="G7" s="186" t="s">
        <v>264</v>
      </c>
      <c r="H7" s="185" t="s">
        <v>93</v>
      </c>
      <c r="I7" s="185" t="s">
        <v>94</v>
      </c>
      <c r="J7" s="185" t="s">
        <v>204</v>
      </c>
      <c r="K7" s="185" t="s">
        <v>205</v>
      </c>
      <c r="L7" s="185" t="s">
        <v>206</v>
      </c>
      <c r="M7" s="185" t="s">
        <v>207</v>
      </c>
      <c r="N7" s="187">
        <v>8050</v>
      </c>
      <c r="O7" s="187"/>
      <c r="P7" s="187"/>
      <c r="Q7" s="187"/>
      <c r="R7" s="187"/>
      <c r="S7" s="187"/>
      <c r="T7" s="187"/>
      <c r="U7" s="187"/>
      <c r="V7" s="187">
        <v>8050</v>
      </c>
      <c r="W7" s="187"/>
      <c r="X7" s="187"/>
      <c r="Y7" s="187"/>
      <c r="Z7" s="187"/>
      <c r="AA7" s="187">
        <v>8050</v>
      </c>
    </row>
    <row r="8" s="160" customFormat="1" ht="19.5" customHeight="1" spans="1:27">
      <c r="A8" s="185" t="s">
        <v>179</v>
      </c>
      <c r="B8" s="186" t="s">
        <v>63</v>
      </c>
      <c r="C8" s="185" t="s">
        <v>263</v>
      </c>
      <c r="D8" s="186" t="s">
        <v>264</v>
      </c>
      <c r="E8" s="186" t="s">
        <v>265</v>
      </c>
      <c r="F8" s="186" t="s">
        <v>266</v>
      </c>
      <c r="G8" s="186" t="s">
        <v>264</v>
      </c>
      <c r="H8" s="185" t="s">
        <v>93</v>
      </c>
      <c r="I8" s="185" t="s">
        <v>94</v>
      </c>
      <c r="J8" s="185" t="s">
        <v>267</v>
      </c>
      <c r="K8" s="185" t="s">
        <v>268</v>
      </c>
      <c r="L8" s="185" t="s">
        <v>206</v>
      </c>
      <c r="M8" s="185" t="s">
        <v>207</v>
      </c>
      <c r="N8" s="187">
        <v>194000</v>
      </c>
      <c r="O8" s="187"/>
      <c r="P8" s="187"/>
      <c r="Q8" s="187"/>
      <c r="R8" s="187"/>
      <c r="S8" s="187"/>
      <c r="T8" s="187"/>
      <c r="U8" s="187"/>
      <c r="V8" s="187">
        <v>194000</v>
      </c>
      <c r="W8" s="187"/>
      <c r="X8" s="187"/>
      <c r="Y8" s="187"/>
      <c r="Z8" s="187"/>
      <c r="AA8" s="187">
        <v>194000</v>
      </c>
    </row>
    <row r="9" s="160" customFormat="1" ht="19.5" customHeight="1" spans="1:27">
      <c r="A9" s="185" t="s">
        <v>179</v>
      </c>
      <c r="B9" s="186" t="s">
        <v>63</v>
      </c>
      <c r="C9" s="185" t="s">
        <v>263</v>
      </c>
      <c r="D9" s="186" t="s">
        <v>264</v>
      </c>
      <c r="E9" s="186" t="s">
        <v>265</v>
      </c>
      <c r="F9" s="186" t="s">
        <v>266</v>
      </c>
      <c r="G9" s="186" t="s">
        <v>264</v>
      </c>
      <c r="H9" s="185" t="s">
        <v>93</v>
      </c>
      <c r="I9" s="185" t="s">
        <v>94</v>
      </c>
      <c r="J9" s="185" t="s">
        <v>269</v>
      </c>
      <c r="K9" s="185" t="s">
        <v>270</v>
      </c>
      <c r="L9" s="185" t="s">
        <v>206</v>
      </c>
      <c r="M9" s="185" t="s">
        <v>207</v>
      </c>
      <c r="N9" s="187">
        <v>6000</v>
      </c>
      <c r="O9" s="187"/>
      <c r="P9" s="187"/>
      <c r="Q9" s="187"/>
      <c r="R9" s="187"/>
      <c r="S9" s="187"/>
      <c r="T9" s="187"/>
      <c r="U9" s="187"/>
      <c r="V9" s="187">
        <v>6000</v>
      </c>
      <c r="W9" s="187"/>
      <c r="X9" s="187"/>
      <c r="Y9" s="187"/>
      <c r="Z9" s="187"/>
      <c r="AA9" s="187">
        <v>6000</v>
      </c>
    </row>
    <row r="10" s="160" customFormat="1" ht="19.5" customHeight="1" spans="1:27">
      <c r="A10" s="185" t="s">
        <v>179</v>
      </c>
      <c r="B10" s="186" t="s">
        <v>63</v>
      </c>
      <c r="C10" s="185" t="s">
        <v>263</v>
      </c>
      <c r="D10" s="186" t="s">
        <v>264</v>
      </c>
      <c r="E10" s="186" t="s">
        <v>265</v>
      </c>
      <c r="F10" s="186" t="s">
        <v>266</v>
      </c>
      <c r="G10" s="186" t="s">
        <v>264</v>
      </c>
      <c r="H10" s="185" t="s">
        <v>93</v>
      </c>
      <c r="I10" s="185" t="s">
        <v>94</v>
      </c>
      <c r="J10" s="185" t="s">
        <v>271</v>
      </c>
      <c r="K10" s="185" t="s">
        <v>272</v>
      </c>
      <c r="L10" s="185" t="s">
        <v>206</v>
      </c>
      <c r="M10" s="185" t="s">
        <v>207</v>
      </c>
      <c r="N10" s="187">
        <v>386000</v>
      </c>
      <c r="O10" s="187"/>
      <c r="P10" s="187"/>
      <c r="Q10" s="187"/>
      <c r="R10" s="187"/>
      <c r="S10" s="187"/>
      <c r="T10" s="187"/>
      <c r="U10" s="187"/>
      <c r="V10" s="187">
        <v>386000</v>
      </c>
      <c r="W10" s="187"/>
      <c r="X10" s="187"/>
      <c r="Y10" s="187"/>
      <c r="Z10" s="187"/>
      <c r="AA10" s="187">
        <v>386000</v>
      </c>
    </row>
    <row r="11" s="160" customFormat="1" ht="19.5" customHeight="1" spans="1:27">
      <c r="A11" s="185" t="s">
        <v>179</v>
      </c>
      <c r="B11" s="186" t="s">
        <v>63</v>
      </c>
      <c r="C11" s="185" t="s">
        <v>263</v>
      </c>
      <c r="D11" s="186" t="s">
        <v>264</v>
      </c>
      <c r="E11" s="186" t="s">
        <v>265</v>
      </c>
      <c r="F11" s="186" t="s">
        <v>266</v>
      </c>
      <c r="G11" s="186" t="s">
        <v>264</v>
      </c>
      <c r="H11" s="185" t="s">
        <v>93</v>
      </c>
      <c r="I11" s="185" t="s">
        <v>94</v>
      </c>
      <c r="J11" s="185" t="s">
        <v>273</v>
      </c>
      <c r="K11" s="185" t="s">
        <v>274</v>
      </c>
      <c r="L11" s="185" t="s">
        <v>206</v>
      </c>
      <c r="M11" s="185" t="s">
        <v>207</v>
      </c>
      <c r="N11" s="187">
        <v>20000</v>
      </c>
      <c r="O11" s="187"/>
      <c r="P11" s="187"/>
      <c r="Q11" s="187"/>
      <c r="R11" s="187"/>
      <c r="S11" s="187"/>
      <c r="T11" s="187"/>
      <c r="U11" s="187"/>
      <c r="V11" s="187">
        <v>20000</v>
      </c>
      <c r="W11" s="187"/>
      <c r="X11" s="187"/>
      <c r="Y11" s="187"/>
      <c r="Z11" s="187"/>
      <c r="AA11" s="187">
        <v>20000</v>
      </c>
    </row>
    <row r="12" s="160" customFormat="1" ht="19.5" customHeight="1" spans="1:27">
      <c r="A12" s="185" t="s">
        <v>179</v>
      </c>
      <c r="B12" s="186" t="s">
        <v>63</v>
      </c>
      <c r="C12" s="185" t="s">
        <v>263</v>
      </c>
      <c r="D12" s="186" t="s">
        <v>264</v>
      </c>
      <c r="E12" s="186" t="s">
        <v>265</v>
      </c>
      <c r="F12" s="186" t="s">
        <v>266</v>
      </c>
      <c r="G12" s="186" t="s">
        <v>264</v>
      </c>
      <c r="H12" s="185" t="s">
        <v>93</v>
      </c>
      <c r="I12" s="185" t="s">
        <v>94</v>
      </c>
      <c r="J12" s="185" t="s">
        <v>215</v>
      </c>
      <c r="K12" s="185" t="s">
        <v>216</v>
      </c>
      <c r="L12" s="185" t="s">
        <v>206</v>
      </c>
      <c r="M12" s="185" t="s">
        <v>207</v>
      </c>
      <c r="N12" s="187">
        <v>120000</v>
      </c>
      <c r="O12" s="187"/>
      <c r="P12" s="187"/>
      <c r="Q12" s="187"/>
      <c r="R12" s="187"/>
      <c r="S12" s="187"/>
      <c r="T12" s="187"/>
      <c r="U12" s="187"/>
      <c r="V12" s="187">
        <v>120000</v>
      </c>
      <c r="W12" s="187"/>
      <c r="X12" s="187"/>
      <c r="Y12" s="187"/>
      <c r="Z12" s="187"/>
      <c r="AA12" s="187">
        <v>120000</v>
      </c>
    </row>
    <row r="13" s="160" customFormat="1" ht="19.5" customHeight="1" spans="1:27">
      <c r="A13" s="185" t="s">
        <v>179</v>
      </c>
      <c r="B13" s="186" t="s">
        <v>63</v>
      </c>
      <c r="C13" s="185" t="s">
        <v>263</v>
      </c>
      <c r="D13" s="186" t="s">
        <v>264</v>
      </c>
      <c r="E13" s="186" t="s">
        <v>265</v>
      </c>
      <c r="F13" s="186" t="s">
        <v>266</v>
      </c>
      <c r="G13" s="186" t="s">
        <v>264</v>
      </c>
      <c r="H13" s="185" t="s">
        <v>93</v>
      </c>
      <c r="I13" s="185" t="s">
        <v>94</v>
      </c>
      <c r="J13" s="185" t="s">
        <v>275</v>
      </c>
      <c r="K13" s="185" t="s">
        <v>276</v>
      </c>
      <c r="L13" s="185" t="s">
        <v>206</v>
      </c>
      <c r="M13" s="185" t="s">
        <v>207</v>
      </c>
      <c r="N13" s="187">
        <v>70000</v>
      </c>
      <c r="O13" s="187"/>
      <c r="P13" s="187"/>
      <c r="Q13" s="187"/>
      <c r="R13" s="187"/>
      <c r="S13" s="187"/>
      <c r="T13" s="187"/>
      <c r="U13" s="187"/>
      <c r="V13" s="187">
        <v>70000</v>
      </c>
      <c r="W13" s="187"/>
      <c r="X13" s="187"/>
      <c r="Y13" s="187"/>
      <c r="Z13" s="187"/>
      <c r="AA13" s="187">
        <v>70000</v>
      </c>
    </row>
    <row r="14" s="160" customFormat="1" ht="18.75" customHeight="1" spans="1:27">
      <c r="A14" s="188" t="s">
        <v>49</v>
      </c>
      <c r="B14" s="189"/>
      <c r="C14" s="189"/>
      <c r="D14" s="189"/>
      <c r="E14" s="189"/>
      <c r="F14" s="189"/>
      <c r="G14" s="189"/>
      <c r="H14" s="190"/>
      <c r="I14" s="190"/>
      <c r="J14" s="190"/>
      <c r="K14" s="190"/>
      <c r="L14" s="190"/>
      <c r="M14" s="191"/>
      <c r="N14" s="187">
        <v>804050</v>
      </c>
      <c r="O14" s="187"/>
      <c r="P14" s="187"/>
      <c r="Q14" s="187"/>
      <c r="R14" s="187"/>
      <c r="S14" s="187"/>
      <c r="T14" s="187"/>
      <c r="U14" s="187"/>
      <c r="V14" s="187">
        <v>804050</v>
      </c>
      <c r="W14" s="187"/>
      <c r="X14" s="187"/>
      <c r="Y14" s="187"/>
      <c r="Z14" s="187"/>
      <c r="AA14" s="187">
        <v>804050</v>
      </c>
    </row>
  </sheetData>
  <mergeCells count="21">
    <mergeCell ref="A2:W2"/>
    <mergeCell ref="A3:C3"/>
    <mergeCell ref="O4:Q4"/>
    <mergeCell ref="R4:T4"/>
    <mergeCell ref="V4:AA4"/>
    <mergeCell ref="A14:M1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U4:U5"/>
  </mergeCells>
  <printOptions horizontalCentered="1"/>
  <pageMargins left="0.37" right="0.37" top="0.56" bottom="0.56" header="0.48" footer="0.48"/>
  <pageSetup paperSize="9" scale="3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"/>
  <sheetViews>
    <sheetView showZeros="0" workbookViewId="0">
      <selection activeCell="C5" sqref="C5"/>
    </sheetView>
  </sheetViews>
  <sheetFormatPr defaultColWidth="9.14166666666667" defaultRowHeight="12" customHeight="1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ht="18" customHeight="1" spans="1:10">
      <c r="J1" s="3" t="s">
        <v>277</v>
      </c>
    </row>
    <row r="2" ht="39.75" customHeight="1" spans="1:10">
      <c r="A2" s="349" t="s">
        <v>278</v>
      </c>
      <c r="B2" s="4"/>
      <c r="C2" s="4"/>
      <c r="D2" s="4"/>
      <c r="E2" s="4"/>
      <c r="F2" s="69"/>
      <c r="G2" s="4"/>
      <c r="H2" s="69"/>
      <c r="I2" s="69"/>
      <c r="J2" s="4"/>
    </row>
    <row r="3" s="160" customFormat="1" ht="17.25" customHeight="1" spans="1:10">
      <c r="A3" s="161" t="str">
        <f>"单位名称："&amp;"昆明市妇女儿童活动中心"</f>
        <v>单位名称：昆明市妇女儿童活动中心</v>
      </c>
    </row>
    <row r="4" s="160" customFormat="1" ht="44.25" customHeight="1" spans="1:10">
      <c r="A4" s="70" t="s">
        <v>169</v>
      </c>
      <c r="B4" s="70" t="s">
        <v>279</v>
      </c>
      <c r="C4" s="70" t="s">
        <v>280</v>
      </c>
      <c r="D4" s="70" t="s">
        <v>281</v>
      </c>
      <c r="E4" s="70" t="s">
        <v>282</v>
      </c>
      <c r="F4" s="71" t="s">
        <v>283</v>
      </c>
      <c r="G4" s="70" t="s">
        <v>284</v>
      </c>
      <c r="H4" s="71" t="s">
        <v>285</v>
      </c>
      <c r="I4" s="71" t="s">
        <v>286</v>
      </c>
      <c r="J4" s="70" t="s">
        <v>287</v>
      </c>
    </row>
    <row r="5" s="160" customFormat="1" ht="18.75" customHeight="1" spans="1:10">
      <c r="A5" s="162">
        <v>1</v>
      </c>
      <c r="B5" s="162">
        <v>2</v>
      </c>
      <c r="C5" s="162">
        <v>3</v>
      </c>
      <c r="D5" s="162">
        <v>4</v>
      </c>
      <c r="E5" s="162">
        <v>5</v>
      </c>
      <c r="F5" s="30">
        <v>6</v>
      </c>
      <c r="G5" s="162">
        <v>7</v>
      </c>
      <c r="H5" s="30">
        <v>8</v>
      </c>
      <c r="I5" s="30">
        <v>9</v>
      </c>
      <c r="J5" s="162">
        <v>10</v>
      </c>
    </row>
    <row r="6" s="160" customFormat="1" ht="27.75" customHeight="1" spans="1:10">
      <c r="A6" s="31" t="s">
        <v>63</v>
      </c>
      <c r="B6" s="72"/>
      <c r="C6" s="72"/>
      <c r="D6" s="72"/>
      <c r="E6" s="54"/>
      <c r="F6" s="73"/>
      <c r="G6" s="54"/>
      <c r="H6" s="73"/>
      <c r="I6" s="73"/>
      <c r="J6" s="54"/>
    </row>
    <row r="7" s="160" customFormat="1" ht="30" customHeight="1" spans="1:10">
      <c r="A7" s="163" t="s">
        <v>264</v>
      </c>
      <c r="B7" s="164" t="s">
        <v>288</v>
      </c>
      <c r="C7" s="164" t="s">
        <v>289</v>
      </c>
      <c r="D7" s="164" t="s">
        <v>290</v>
      </c>
      <c r="E7" s="164" t="s">
        <v>291</v>
      </c>
      <c r="F7" s="164" t="s">
        <v>292</v>
      </c>
      <c r="G7" s="164" t="s">
        <v>76</v>
      </c>
      <c r="H7" s="164" t="s">
        <v>293</v>
      </c>
      <c r="I7" s="164" t="s">
        <v>294</v>
      </c>
      <c r="J7" s="164" t="s">
        <v>295</v>
      </c>
    </row>
    <row r="8" s="160" customFormat="1" ht="30" customHeight="1" spans="1:10">
      <c r="A8" s="163" t="s">
        <v>264</v>
      </c>
      <c r="B8" s="164" t="s">
        <v>288</v>
      </c>
      <c r="C8" s="164" t="s">
        <v>289</v>
      </c>
      <c r="D8" s="164" t="s">
        <v>290</v>
      </c>
      <c r="E8" s="164" t="s">
        <v>296</v>
      </c>
      <c r="F8" s="164" t="s">
        <v>297</v>
      </c>
      <c r="G8" s="164" t="s">
        <v>298</v>
      </c>
      <c r="H8" s="164" t="s">
        <v>299</v>
      </c>
      <c r="I8" s="164" t="s">
        <v>294</v>
      </c>
      <c r="J8" s="164" t="s">
        <v>300</v>
      </c>
    </row>
    <row r="9" s="160" customFormat="1" ht="30" customHeight="1" spans="1:10">
      <c r="A9" s="163" t="s">
        <v>264</v>
      </c>
      <c r="B9" s="164" t="s">
        <v>288</v>
      </c>
      <c r="C9" s="164" t="s">
        <v>289</v>
      </c>
      <c r="D9" s="164" t="s">
        <v>301</v>
      </c>
      <c r="E9" s="164" t="s">
        <v>302</v>
      </c>
      <c r="F9" s="164" t="s">
        <v>303</v>
      </c>
      <c r="G9" s="164" t="s">
        <v>304</v>
      </c>
      <c r="H9" s="164" t="s">
        <v>305</v>
      </c>
      <c r="I9" s="164" t="s">
        <v>294</v>
      </c>
      <c r="J9" s="164" t="s">
        <v>306</v>
      </c>
    </row>
    <row r="10" s="160" customFormat="1" ht="30" customHeight="1" spans="1:10">
      <c r="A10" s="163" t="s">
        <v>264</v>
      </c>
      <c r="B10" s="164" t="s">
        <v>288</v>
      </c>
      <c r="C10" s="164" t="s">
        <v>289</v>
      </c>
      <c r="D10" s="164" t="s">
        <v>307</v>
      </c>
      <c r="E10" s="164" t="s">
        <v>308</v>
      </c>
      <c r="F10" s="164" t="s">
        <v>292</v>
      </c>
      <c r="G10" s="164" t="s">
        <v>309</v>
      </c>
      <c r="H10" s="164" t="s">
        <v>310</v>
      </c>
      <c r="I10" s="164" t="s">
        <v>294</v>
      </c>
      <c r="J10" s="164" t="s">
        <v>311</v>
      </c>
    </row>
    <row r="11" s="160" customFormat="1" ht="30" customHeight="1" spans="1:10">
      <c r="A11" s="163" t="s">
        <v>264</v>
      </c>
      <c r="B11" s="164" t="s">
        <v>288</v>
      </c>
      <c r="C11" s="164" t="s">
        <v>312</v>
      </c>
      <c r="D11" s="164" t="s">
        <v>313</v>
      </c>
      <c r="E11" s="164" t="s">
        <v>314</v>
      </c>
      <c r="F11" s="164" t="s">
        <v>315</v>
      </c>
      <c r="G11" s="164" t="s">
        <v>316</v>
      </c>
      <c r="H11" s="164" t="s">
        <v>305</v>
      </c>
      <c r="I11" s="164" t="s">
        <v>294</v>
      </c>
      <c r="J11" s="164" t="s">
        <v>314</v>
      </c>
    </row>
    <row r="12" s="160" customFormat="1" ht="30" customHeight="1" spans="1:10">
      <c r="A12" s="163" t="s">
        <v>264</v>
      </c>
      <c r="B12" s="164" t="s">
        <v>288</v>
      </c>
      <c r="C12" s="164" t="s">
        <v>317</v>
      </c>
      <c r="D12" s="164" t="s">
        <v>318</v>
      </c>
      <c r="E12" s="164" t="s">
        <v>319</v>
      </c>
      <c r="F12" s="164" t="s">
        <v>297</v>
      </c>
      <c r="G12" s="164" t="s">
        <v>304</v>
      </c>
      <c r="H12" s="164" t="s">
        <v>305</v>
      </c>
      <c r="I12" s="164" t="s">
        <v>294</v>
      </c>
      <c r="J12" s="164" t="s">
        <v>319</v>
      </c>
    </row>
    <row r="13" s="160" customFormat="1" customHeight="1"/>
  </sheetData>
  <mergeCells count="4">
    <mergeCell ref="A2:J2"/>
    <mergeCell ref="A3:H3"/>
    <mergeCell ref="A7:A12"/>
    <mergeCell ref="B7:B12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24</cp:lastModifiedBy>
  <dcterms:created xsi:type="dcterms:W3CDTF">2026-02-03T07:40:00Z</dcterms:created>
  <dcterms:modified xsi:type="dcterms:W3CDTF">2026-02-24T03:22:55Z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