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 tabRatio="97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<sst xmlns="http://schemas.openxmlformats.org/spreadsheetml/2006/main" count="1041" uniqueCount="432">
  <si>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</si>
  <si>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</si>
  <si>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</si>
  <si>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</si>
  <si>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</si>
  <si>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</si>
  <si>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</si>
  <si>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</si>
  <si>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</si>
  <si>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</si>
  <si>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</si>
  <si>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</si>
  <si>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</si>
  <si>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</si>
  <si>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</si>
  <si>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</si>
  <si>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</si>
  <si>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</si>
  <si>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</si>
  <si>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</si>
  <si>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</si>
  <si>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</si>
  <si>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</si>
  <si>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</si>
  <si>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</si>
  <si>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</si>
  <si>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</si>
  <si>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</si>
  <si>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</si>
  <si>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</si>
  <si>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</si>
  <si>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</si>
  <si>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</si>
  <si>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</si>
  <si>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</si>
  <si>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</si>
  <si>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</si>
  <si>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</si>
  <si>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</si>
  <si>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</si>
  <si>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</si>
  <si>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</si>
  <si>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</si>
  <si>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</si>
  <si>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</si>
  <si>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</si>
  <si>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</si>
  <si>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</si>
  <si>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</si>
  <si>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</si>
  <si>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</si>
  <si>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</si>
  <si>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</si>
  <si>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</si>
  <si>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</si>
  <si>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</si>
  <si>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</si>
  <si>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</si>
  <si>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</si>
  <si>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</si>
  <si>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</si>
  <si>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</si>
  <si>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207005</t>
  </si>
  <si>
    <t>昆明市妇女促进就业中心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</si>
  <si>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</si>
  <si>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</si>
  <si>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</si>
  <si>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</si>
  <si>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</si>
  <si>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</si>
  <si>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</si>
  <si>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</si>
  <si>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</si>
  <si>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</si>
  <si>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</si>
  <si>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</si>
  <si>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</si>
  <si>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</si>
  <si>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</si>
  <si>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</si>
  <si>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</si>
  <si>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</si>
  <si>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</si>
  <si>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</si>
  <si>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</si>
  <si>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</si>
  <si>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</si>
  <si>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</si>
  <si>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</si>
  <si>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</si>
  <si>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</si>
  <si>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</si>
  <si>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</si>
  <si>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2012950</t>
  </si>
  <si>
    <t>事业运行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</si>
  <si>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</si>
  <si>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</si>
  <si>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</si>
  <si>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</si>
  <si>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</si>
  <si>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</si>
  <si>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</si>
  <si>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</si>
  <si>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</si>
  <si>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</si>
  <si>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</si>
  <si>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</si>
  <si>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</si>
  <si>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</si>
  <si>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</si>
  <si>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</si>
  <si>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</si>
  <si>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</si>
  <si>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</si>
  <si>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</si>
  <si>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</si>
  <si>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</si>
  <si>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</si>
  <si>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</si>
  <si>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</si>
  <si>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</si>
  <si>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</si>
  <si>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</si>
  <si>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</si>
  <si>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</si>
  <si>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</si>
  <si>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</si>
  <si>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</si>
  <si>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</si>
  <si>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二、上年结转结余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</si>
  <si>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</si>
  <si>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</si>
  <si>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</si>
  <si>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</si>
  <si>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</si>
  <si>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</si>
  <si>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</si>
  <si>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</si>
  <si>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</si>
  <si>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</si>
  <si>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</si>
  <si>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</si>
  <si>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</si>
  <si>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</si>
  <si>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</si>
  <si>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</si>
  <si>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</si>
  <si>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</si>
  <si>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</si>
  <si>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</si>
  <si>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</si>
  <si>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</si>
  <si>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</si>
  <si>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</si>
  <si>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部门预算支出功能分类科目</t>
  </si>
  <si>
    <t>人员经费</t>
  </si>
  <si>
    <t>公用经费</t>
  </si>
  <si>
    <t>合  计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</si>
  <si>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</si>
  <si>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</si>
  <si>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</si>
  <si>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</si>
  <si>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</si>
  <si>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</si>
  <si>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注：昆明市妇女促进就业中心无“三公”经费收入，所以一般公共预算“三公”经费支出预算表公开空表。</t>
  </si>
  <si>
    <t>预算04表</t>
  </si>
  <si>
    <t>2026年部门基本支出预算表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</si>
  <si>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</si>
  <si>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</si>
  <si>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</si>
  <si>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</si>
  <si>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</si>
  <si>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</si>
  <si>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</si>
  <si>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</si>
  <si>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</si>
  <si>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</si>
  <si>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本年财政拨款</t>
  </si>
  <si>
    <t>财政拨款结转结余</t>
  </si>
  <si>
    <t>昆明市妇女联合会</t>
  </si>
  <si>
    <t>社会保障缴费</t>
  </si>
  <si>
    <t>机关事业养老保险</t>
  </si>
  <si>
    <t>30108</t>
  </si>
  <si>
    <t>机关事业单位基本养老保险缴费</t>
  </si>
  <si>
    <t>50102</t>
  </si>
  <si>
    <t>公务员医疗统筹</t>
  </si>
  <si>
    <t>30111</t>
  </si>
  <si>
    <t>公务员医疗补助缴费</t>
  </si>
  <si>
    <t>失业保险</t>
  </si>
  <si>
    <t>30112</t>
  </si>
  <si>
    <t>其他社会保障缴费</t>
  </si>
  <si>
    <t>工伤保险</t>
  </si>
  <si>
    <t>重特病医疗统筹</t>
  </si>
  <si>
    <t>事业基本医疗保险</t>
  </si>
  <si>
    <t>30110</t>
  </si>
  <si>
    <t>职工基本医疗保险缴费</t>
  </si>
  <si>
    <t>50501</t>
  </si>
  <si>
    <t>工资福利支出</t>
  </si>
  <si>
    <t>30113</t>
  </si>
  <si>
    <t>50103</t>
  </si>
  <si>
    <t>工会经费</t>
  </si>
  <si>
    <t>30228</t>
  </si>
  <si>
    <t>50201</t>
  </si>
  <si>
    <t>办公经费</t>
  </si>
  <si>
    <t>一般公用经费</t>
  </si>
  <si>
    <t>办公费</t>
  </si>
  <si>
    <t>30201</t>
  </si>
  <si>
    <t>其他事业单位水费自来水</t>
  </si>
  <si>
    <t>30205</t>
  </si>
  <si>
    <t>水费</t>
  </si>
  <si>
    <t>其他事业单位电费</t>
  </si>
  <si>
    <t>30206</t>
  </si>
  <si>
    <t>电费</t>
  </si>
  <si>
    <t>其他事业单位邮电费</t>
  </si>
  <si>
    <t>30207</t>
  </si>
  <si>
    <t>邮电费</t>
  </si>
  <si>
    <t>其他事业单位物业管理费</t>
  </si>
  <si>
    <t>30209</t>
  </si>
  <si>
    <t>物业管理费</t>
  </si>
  <si>
    <t>其他事业单位差旅费</t>
  </si>
  <si>
    <t>30211</t>
  </si>
  <si>
    <t>差旅费</t>
  </si>
  <si>
    <t>其他事业单位培训费</t>
  </si>
  <si>
    <t>30216</t>
  </si>
  <si>
    <t>培训费</t>
  </si>
  <si>
    <t>50203</t>
  </si>
  <si>
    <t>其他事业单位维修护费</t>
  </si>
  <si>
    <t>30213</t>
  </si>
  <si>
    <t>维修（护）费</t>
  </si>
  <si>
    <t>50209</t>
  </si>
  <si>
    <t>其他商品服务支出（原其他事业单位福利费）</t>
  </si>
  <si>
    <t>30299</t>
  </si>
  <si>
    <t>其他商品和服务支出</t>
  </si>
  <si>
    <t>50299</t>
  </si>
  <si>
    <t>退休人员公用经费</t>
  </si>
  <si>
    <t>残疾人保障金</t>
  </si>
  <si>
    <t>对个人和家庭的补助</t>
  </si>
  <si>
    <t>退休人员生活补助</t>
  </si>
  <si>
    <t>30305</t>
  </si>
  <si>
    <t>生活补助</t>
  </si>
  <si>
    <t>50901</t>
  </si>
  <si>
    <t>社会福利和救助</t>
  </si>
  <si>
    <t>事业人员支出工资</t>
  </si>
  <si>
    <t>事业在职基本工资</t>
  </si>
  <si>
    <t>30101</t>
  </si>
  <si>
    <t>基本工资</t>
  </si>
  <si>
    <t>事业年终一个月奖</t>
  </si>
  <si>
    <t>30103</t>
  </si>
  <si>
    <t>奖金</t>
  </si>
  <si>
    <t>基础性绩效</t>
  </si>
  <si>
    <t>30107</t>
  </si>
  <si>
    <t>绩效工资</t>
  </si>
  <si>
    <t>奖励性绩效（不含2017绩效奖励政策）</t>
  </si>
  <si>
    <t>预算05-1表</t>
  </si>
  <si>
    <t>2026年部门项目支出预算表</t>
  </si>
  <si>
    <t>项目类别</t>
  </si>
  <si>
    <t>项目级次</t>
  </si>
  <si>
    <t>基建项目类型</t>
  </si>
  <si>
    <t>部门经济科目编码</t>
  </si>
  <si>
    <t>部门经济科目名称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</si>
  <si>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</si>
  <si>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</si>
  <si>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</si>
  <si>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</si>
  <si>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</si>
  <si>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</si>
  <si>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</si>
  <si>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</si>
  <si>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</si>
  <si>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</si>
  <si>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</si>
  <si>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</si>
  <si>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专项业务类</t>
  </si>
  <si>
    <t>促进妇女创业就业专项资金</t>
  </si>
  <si>
    <t>本级</t>
  </si>
  <si>
    <t>非基建项目</t>
  </si>
  <si>
    <t>30239</t>
  </si>
  <si>
    <t>其他交通费用</t>
  </si>
  <si>
    <t>30202</t>
  </si>
  <si>
    <t>印刷费</t>
  </si>
  <si>
    <t>办公室租赁经费</t>
  </si>
  <si>
    <t>30214</t>
  </si>
  <si>
    <t>租赁费</t>
  </si>
  <si>
    <t>昆明市妇女促进就业中心存量资金</t>
  </si>
  <si>
    <t>30227</t>
  </si>
  <si>
    <t>委托业务费</t>
  </si>
  <si>
    <t>50205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</si>
  <si>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</si>
  <si>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</si>
  <si>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</si>
  <si>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</si>
  <si>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</si>
  <si>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</si>
  <si>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</si>
  <si>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</si>
  <si>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</si>
  <si>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</si>
  <si>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</si>
  <si>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1、完成妇女创业担保贷款目标任务； 
2、开展妇女创业就业培训10期，每期50人，全年不少于500人；
3、开展妇女创业就业帮扶相关工作。</t>
  </si>
  <si>
    <t>产出指标</t>
  </si>
  <si>
    <t>数量指标</t>
  </si>
  <si>
    <t>　妇女 创业就业人员培训</t>
  </si>
  <si>
    <t>&gt;=</t>
  </si>
  <si>
    <t>500</t>
  </si>
  <si>
    <t>人(户)</t>
  </si>
  <si>
    <t>定量指标</t>
  </si>
  <si>
    <t>每年10期，每期50人，不少于500人</t>
  </si>
  <si>
    <t>帮扶活动</t>
  </si>
  <si>
    <t>次</t>
  </si>
  <si>
    <t>举办帮扶活动10期</t>
  </si>
  <si>
    <t>创业担保贷款</t>
  </si>
  <si>
    <t>1000</t>
  </si>
  <si>
    <t>万元</t>
  </si>
  <si>
    <t>完成1千万创业担保贷款</t>
  </si>
  <si>
    <t>质量指标</t>
  </si>
  <si>
    <t>培训人员合格率</t>
  </si>
  <si>
    <t>98</t>
  </si>
  <si>
    <t>%</t>
  </si>
  <si>
    <t>完成市妇女下达的目标任务完成98%还贷率</t>
  </si>
  <si>
    <t>时效指标</t>
  </si>
  <si>
    <t>项目完成时间</t>
  </si>
  <si>
    <t>&lt;=</t>
  </si>
  <si>
    <t>2026年12月31日</t>
  </si>
  <si>
    <t>年</t>
  </si>
  <si>
    <t>时间截止2026年12月31日</t>
  </si>
  <si>
    <t>效益指标</t>
  </si>
  <si>
    <t>经济效益</t>
  </si>
  <si>
    <t>人均促就业1名</t>
  </si>
  <si>
    <t>1.00</t>
  </si>
  <si>
    <t>人</t>
  </si>
  <si>
    <t>人均带动1名</t>
  </si>
  <si>
    <t>满意度指标</t>
  </si>
  <si>
    <t>服务对象满意度</t>
  </si>
  <si>
    <t>参训人员满意度</t>
  </si>
  <si>
    <t>问卷调查
参训人员满意度=（对培训整体满意的参训人数/参训总人数）*100%</t>
  </si>
  <si>
    <t>按照文件规定</t>
  </si>
  <si>
    <t>党政机关办公用房标准</t>
  </si>
  <si>
    <t>98%</t>
  </si>
  <si>
    <t>完成市妇女下达的目标任务完成98%合格率</t>
  </si>
  <si>
    <t>=</t>
  </si>
  <si>
    <t>完成创业担保贷款</t>
  </si>
  <si>
    <t>完成创业担保贷款1千万元</t>
  </si>
  <si>
    <t>就业培训</t>
  </si>
  <si>
    <t>完成就业培训500人，举办帮扶多动10场</t>
  </si>
  <si>
    <t>1、完成妇女创业担保贷款目标任务； 
2、开展妇女创业就业培训10期，每期50人，全年不少于500人；
3、开展妇女创业就业帮扶相关工作。</t>
  </si>
  <si>
    <t>妇女创业就业培训</t>
  </si>
  <si>
    <t>&gt;</t>
  </si>
  <si>
    <t>根据市妇联下达的任务</t>
  </si>
  <si>
    <t>1年</t>
  </si>
  <si>
    <t>项目完成时间2026年12月31日</t>
  </si>
  <si>
    <t>社会效益</t>
  </si>
  <si>
    <t>人均促就业</t>
  </si>
  <si>
    <t>1人</t>
  </si>
  <si>
    <t>人均促就业小于等于1人</t>
  </si>
  <si>
    <t>预算06表</t>
  </si>
  <si>
    <t>2026年部门政府性基金预算支出预算表</t>
  </si>
  <si>
    <t>政府性基金预算支出预算表</t>
  </si>
  <si>
    <t>单位名称：昆明市妇女促进就业中心</t>
  </si>
  <si>
    <t>政府性基金预算支出</t>
  </si>
  <si>
    <t>注：昆明市妇女促进就业中心无政府性基金预算支出，无使用政府性基金安排的支出，所以政府性基金预算支出预算表公开空表。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</si>
  <si>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</si>
  <si>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</si>
  <si>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</si>
  <si>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</si>
  <si>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</si>
  <si>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</si>
  <si>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</si>
  <si>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</si>
  <si>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资金来源</t>
  </si>
  <si>
    <t>政府性基金</t>
  </si>
  <si>
    <t>国有资本经营收益</t>
  </si>
  <si>
    <t>财政专户管理的收入</t>
  </si>
  <si>
    <t>单位自筹</t>
  </si>
  <si>
    <t>其他服务</t>
  </si>
  <si>
    <t>项</t>
  </si>
  <si>
    <t>预算08表</t>
  </si>
  <si>
    <t>2026年部门政府购买服务预算表</t>
  </si>
  <si>
    <t>政府购买服务项目</t>
  </si>
  <si>
    <t>政府购买服务目录</t>
  </si>
  <si>
    <t>注：昆明市妇女促进就业中心无部门政府购买服务预算支出，所以部门政府购买服务预算表公开空表。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</si>
  <si>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</si>
  <si>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</si>
  <si>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</si>
  <si>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</si>
  <si>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</si>
  <si>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</si>
  <si>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</si>
  <si>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</si>
  <si>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</si>
  <si>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</si>
  <si>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</si>
  <si>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</si>
  <si>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</si>
  <si>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</si>
  <si>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</si>
  <si>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</si>
  <si>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</si>
  <si>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</si>
  <si>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</si>
  <si>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</si>
  <si>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</si>
  <si>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</si>
  <si>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</si>
  <si>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</si>
  <si>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</si>
  <si>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注：昆明市妇女促进就业中心无市对下转移支付预算，所以市对下转移支付预算表公开空表。</t>
  </si>
  <si>
    <t>预算09-2表</t>
  </si>
  <si>
    <t>2026年市对下转移支付绩效目标表</t>
  </si>
  <si>
    <t>单位名称：</t>
  </si>
  <si>
    <t>单位名称、项目名称</t>
  </si>
  <si>
    <t>注：昆明市妇女促进就业中心无市对下转移支付预算，所以市对下转移支付绩效目标表公开空表。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</si>
  <si>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</si>
  <si>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</si>
  <si>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</si>
  <si>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</si>
  <si>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</si>
  <si>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</si>
  <si>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</si>
  <si>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</si>
  <si>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</si>
  <si>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</si>
  <si>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注：昆明市妇女促进就业中心无政府采购项目支出，所以新增资产配置表公开空表。</t>
  </si>
  <si>
    <t>预算11表</t>
  </si>
  <si>
    <t>2026年上级转移支付补助项目支出预算表</t>
  </si>
  <si>
    <t>项目分类</t>
  </si>
  <si>
    <t>项目单位</t>
  </si>
  <si>
    <t>上级补助</t>
  </si>
  <si>
    <t>注：昆明市妇女促进就业中心无上级转移支出补助项目，所以此表公开空表。</t>
  </si>
  <si>
    <t>预算12表</t>
  </si>
  <si>
    <t>2026年部门项目中期规划预算表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</si>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</sst>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sz val="10.5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SimSun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177" fontId="14" fillId="0" borderId="7">
      <alignment horizontal="right" vertical="center"/>
    </xf>
    <xf numFmtId="10" fontId="14" fillId="0" borderId="7">
      <alignment horizontal="right"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9" fontId="14" fillId="0" borderId="7">
      <alignment horizontal="right" vertical="center"/>
    </xf>
    <xf numFmtId="180" fontId="14" fillId="0" borderId="7">
      <alignment horizontal="right" vertical="center"/>
    </xf>
    <xf numFmtId="0" fontId="18" fillId="0" borderId="6">
      <alignment horizontal="center" vertical="center" wrapText="1"/>
      <protection locked="0"/>
    </xf>
    <xf numFmtId="4" fontId="18" fillId="0" borderId="6">
      <alignment horizontal="right" vertical="center"/>
      <protection locked="0"/>
    </xf>
    <xf numFmtId="0" fontId="2" fillId="0" borderId="6">
      <alignment horizontal="left" vertical="center"/>
    </xf>
    <xf numFmtId="4" fontId="2" fillId="0" borderId="6">
      <alignment horizontal="right" vertical="center"/>
    </xf>
    <xf numFmtId="0" fontId="18" fillId="0" borderId="6">
      <alignment horizontal="right" vertical="center"/>
    </xf>
    <xf numFmtId="0" fontId="18" fillId="0" borderId="6">
      <alignment horizontal="center" vertical="center"/>
    </xf>
    <xf numFmtId="4" fontId="18" fillId="0" borderId="6">
      <alignment horizontal="right" vertical="center"/>
    </xf>
    <xf numFmtId="0" fontId="2" fillId="0" borderId="6">
      <alignment horizontal="left" vertical="center" wrapText="1"/>
      <protection locked="0"/>
    </xf>
    <xf numFmtId="4" fontId="2" fillId="0" borderId="6">
      <alignment horizontal="right" vertical="center"/>
      <protection locked="0"/>
    </xf>
    <xf numFmtId="0" fontId="2" fillId="0" borderId="6">
      <alignment vertical="center" wrapText="1"/>
      <protection locked="0"/>
    </xf>
    <xf numFmtId="0" fontId="2" fillId="0" borderId="6">
      <alignment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7" fillId="0" borderId="3">
      <alignment vertical="top" wrapText="1"/>
      <protection locked="0"/>
    </xf>
    <xf numFmtId="0" fontId="7" fillId="0" borderId="4">
      <alignment vertical="top" wrapText="1"/>
      <protection locked="0"/>
    </xf>
    <xf numFmtId="0" fontId="2" fillId="2" borderId="0">
      <alignment horizontal="left" vertical="center" wrapText="1"/>
      <protection locked="0"/>
    </xf>
    <xf numFmtId="0" fontId="7" fillId="2" borderId="0">
      <alignment horizontal="left" vertical="center"/>
    </xf>
    <xf numFmtId="0" fontId="2" fillId="0" borderId="0">
      <alignment horizontal="right" vertical="center"/>
    </xf>
    <xf numFmtId="0" fontId="8" fillId="2" borderId="0">
      <alignment horizontal="center" vertical="center" wrapText="1"/>
      <protection locked="0"/>
    </xf>
    <xf numFmtId="0" fontId="1" fillId="2" borderId="0">
      <alignment horizontal="right" vertical="center" wrapText="1"/>
      <protection locked="0"/>
    </xf>
    <xf numFmtId="0" fontId="2" fillId="2" borderId="0">
      <alignment horizontal="right" vertical="center" wrapText="1"/>
      <protection locked="0"/>
    </xf>
    <xf numFmtId="4" fontId="2" fillId="2" borderId="7">
      <alignment horizontal="right" vertical="center"/>
      <protection locked="0"/>
    </xf>
    <xf numFmtId="0" fontId="2" fillId="2" borderId="7">
      <alignment horizontal="left" vertical="center" wrapText="1"/>
      <protection locked="0"/>
    </xf>
    <xf numFmtId="0" fontId="2" fillId="2" borderId="7">
      <alignment horizontal="center" vertical="center"/>
    </xf>
    <xf numFmtId="0" fontId="2" fillId="2" borderId="7">
      <alignment horizontal="center" vertical="center"/>
      <protection locked="0"/>
    </xf>
    <xf numFmtId="0" fontId="2" fillId="2" borderId="6">
      <alignment horizontal="left" vertical="center"/>
    </xf>
    <xf numFmtId="0" fontId="2" fillId="2" borderId="12">
      <alignment horizontal="left" vertical="center"/>
    </xf>
    <xf numFmtId="0" fontId="2" fillId="2" borderId="12">
      <alignment horizontal="right" vertical="center"/>
    </xf>
    <xf numFmtId="0" fontId="1" fillId="0" borderId="12">
      <alignment horizontal="center" vertical="center" wrapText="1"/>
      <protection locked="0"/>
    </xf>
    <xf numFmtId="0" fontId="2" fillId="2" borderId="12">
      <alignment horizontal="right" vertical="center"/>
      <protection locked="0"/>
    </xf>
    <xf numFmtId="0" fontId="1" fillId="0" borderId="5">
      <alignment horizontal="center" vertical="center" wrapText="1"/>
      <protection locked="0"/>
    </xf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 wrapText="1"/>
      <protection locked="0"/>
    </xf>
    <xf numFmtId="0" fontId="1" fillId="0" borderId="22">
      <alignment horizontal="center" vertical="center" wrapText="1"/>
      <protection locked="0"/>
    </xf>
    <xf numFmtId="0" fontId="1" fillId="0" borderId="3">
      <alignment horizontal="center" vertical="center" wrapText="1"/>
      <protection locked="0"/>
    </xf>
    <xf numFmtId="0" fontId="1" fillId="0" borderId="3">
      <alignment horizontal="center" vertical="center"/>
      <protection locked="0"/>
    </xf>
    <xf numFmtId="0" fontId="1" fillId="0" borderId="4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1" fillId="2" borderId="0">
      <alignment horizontal="right" vertical="center" wrapText="1"/>
      <protection locked="0"/>
    </xf>
    <xf numFmtId="0" fontId="8" fillId="2" borderId="0">
      <alignment horizontal="center" vertical="center" wrapText="1"/>
      <protection locked="0"/>
    </xf>
    <xf numFmtId="0" fontId="2" fillId="2" borderId="0">
      <alignment horizontal="right" vertical="center" wrapText="1"/>
      <protection locked="0"/>
    </xf>
    <xf numFmtId="0" fontId="1" fillId="2" borderId="0">
      <alignment horizontal="right" vertical="center" wrapText="1"/>
      <protection locked="0"/>
    </xf>
    <xf numFmtId="0" fontId="8" fillId="2" borderId="0">
      <alignment horizontal="center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2" borderId="1">
      <alignment horizontal="center" vertical="center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4" fillId="2" borderId="6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2" fillId="2" borderId="7">
      <alignment horizontal="center" vertical="center" wrapText="1"/>
    </xf>
    <xf numFmtId="0" fontId="2" fillId="2" borderId="7">
      <alignment horizontal="center" vertical="center" wrapText="1"/>
      <protection locked="0"/>
    </xf>
    <xf numFmtId="0" fontId="2" fillId="2" borderId="7">
      <alignment horizontal="left" vertical="center" wrapText="1"/>
    </xf>
    <xf numFmtId="4" fontId="2" fillId="0" borderId="7">
      <alignment horizontal="right" vertical="center"/>
    </xf>
    <xf numFmtId="4" fontId="2" fillId="2" borderId="7">
      <alignment horizontal="right" vertical="center"/>
      <protection locked="0"/>
    </xf>
    <xf numFmtId="0" fontId="2" fillId="2" borderId="2">
      <alignment horizontal="center" vertical="center" wrapText="1"/>
    </xf>
    <xf numFmtId="0" fontId="2" fillId="2" borderId="4">
      <alignment horizontal="left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7" fillId="0" borderId="0">
      <protection locked="0"/>
    </xf>
    <xf numFmtId="0" fontId="1" fillId="2" borderId="0">
      <alignment horizontal="right" vertical="center" wrapText="1"/>
      <protection locked="0"/>
    </xf>
    <xf numFmtId="0" fontId="8" fillId="2" borderId="0">
      <alignment horizontal="center" vertical="center" wrapText="1"/>
      <protection locked="0"/>
    </xf>
    <xf numFmtId="0" fontId="2" fillId="0" borderId="0">
      <alignment horizontal="left" vertical="center" wrapText="1"/>
      <protection locked="0"/>
    </xf>
    <xf numFmtId="0" fontId="7" fillId="2" borderId="0">
      <alignment horizontal="left" vertical="center"/>
    </xf>
    <xf numFmtId="0" fontId="4" fillId="0" borderId="2">
      <alignment horizontal="center" vertical="center" wrapText="1"/>
      <protection locked="0"/>
    </xf>
    <xf numFmtId="0" fontId="7" fillId="0" borderId="3">
      <alignment vertical="top" wrapText="1"/>
      <protection locked="0"/>
    </xf>
    <xf numFmtId="0" fontId="7" fillId="0" borderId="4">
      <alignment vertical="top" wrapText="1"/>
      <protection locked="0"/>
    </xf>
    <xf numFmtId="0" fontId="4" fillId="0" borderId="7">
      <alignment horizontal="center" vertical="center" wrapText="1"/>
      <protection locked="0"/>
    </xf>
    <xf numFmtId="0" fontId="2" fillId="0" borderId="6">
      <alignment vertical="center" wrapText="1"/>
      <protection locked="0"/>
    </xf>
    <xf numFmtId="4" fontId="2" fillId="0" borderId="6">
      <alignment horizontal="right" vertical="center"/>
      <protection locked="0"/>
    </xf>
    <xf numFmtId="0" fontId="2" fillId="0" borderId="6">
      <alignment horizontal="left" vertical="center"/>
    </xf>
    <xf numFmtId="4" fontId="2" fillId="0" borderId="6">
      <alignment horizontal="right" vertical="center"/>
    </xf>
    <xf numFmtId="0" fontId="2" fillId="0" borderId="6">
      <alignment vertical="center" wrapText="1"/>
    </xf>
    <xf numFmtId="0" fontId="18" fillId="0" borderId="6">
      <alignment horizontal="center" vertical="center"/>
    </xf>
    <xf numFmtId="0" fontId="18" fillId="0" borderId="6">
      <alignment horizontal="right" vertical="center"/>
    </xf>
    <xf numFmtId="0" fontId="2" fillId="0" borderId="6">
      <alignment horizontal="left" vertical="center" wrapText="1"/>
    </xf>
    <xf numFmtId="0" fontId="2" fillId="0" borderId="6">
      <alignment horizontal="right" vertical="center"/>
    </xf>
    <xf numFmtId="0" fontId="18" fillId="0" borderId="6">
      <alignment horizontal="center" vertical="center" wrapText="1"/>
      <protection locked="0"/>
    </xf>
    <xf numFmtId="4" fontId="18" fillId="0" borderId="6">
      <alignment horizontal="right" vertical="center"/>
      <protection locked="0"/>
    </xf>
    <xf numFmtId="0" fontId="1" fillId="0" borderId="0">
      <alignment vertical="top"/>
    </xf>
    <xf numFmtId="0" fontId="1" fillId="0" borderId="0">
      <alignment horizontal="right" vertical="center"/>
    </xf>
    <xf numFmtId="0" fontId="2" fillId="0" borderId="0">
      <alignment horizontal="right" vertical="center"/>
    </xf>
    <xf numFmtId="0" fontId="2" fillId="0" borderId="0">
      <alignment horizontal="left" vertical="center"/>
      <protection locked="0"/>
    </xf>
    <xf numFmtId="0" fontId="1" fillId="0" borderId="0">
      <alignment horizontal="right"/>
    </xf>
    <xf numFmtId="0" fontId="2" fillId="0" borderId="0">
      <alignment horizontal="right"/>
    </xf>
    <xf numFmtId="49" fontId="4" fillId="0" borderId="2">
      <alignment horizontal="center" vertical="center" wrapText="1"/>
    </xf>
    <xf numFmtId="49" fontId="4" fillId="0" borderId="4">
      <alignment horizontal="center" vertical="center" wrapText="1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4" fillId="0" borderId="22">
      <alignment horizontal="center" vertical="center"/>
    </xf>
    <xf numFmtId="49" fontId="4" fillId="0" borderId="7">
      <alignment horizontal="center" vertical="center"/>
    </xf>
    <xf numFmtId="0" fontId="4" fillId="0" borderId="6">
      <alignment horizontal="center" vertical="center"/>
    </xf>
    <xf numFmtId="0" fontId="4" fillId="0" borderId="7">
      <alignment horizontal="center" vertical="center"/>
    </xf>
    <xf numFmtId="0" fontId="4" fillId="0" borderId="12">
      <alignment horizontal="center" vertical="center"/>
    </xf>
    <xf numFmtId="0" fontId="2" fillId="0" borderId="7">
      <alignment horizontal="center" vertical="center"/>
    </xf>
    <xf numFmtId="0" fontId="2" fillId="0" borderId="7">
      <alignment horizontal="left" vertical="center" wrapText="1"/>
    </xf>
    <xf numFmtId="4" fontId="2" fillId="0" borderId="7">
      <alignment horizontal="right" vertical="center" wrapText="1"/>
      <protection locked="0"/>
    </xf>
    <xf numFmtId="4" fontId="2" fillId="0" borderId="7">
      <alignment horizontal="right" vertical="center" wrapText="1"/>
    </xf>
    <xf numFmtId="0" fontId="1" fillId="0" borderId="2">
      <alignment horizontal="center" vertical="center"/>
    </xf>
    <xf numFmtId="0" fontId="1" fillId="0" borderId="4">
      <alignment horizontal="center" vertical="center"/>
    </xf>
    <xf numFmtId="0" fontId="7" fillId="0" borderId="0"/>
    <xf numFmtId="0" fontId="7" fillId="0" borderId="0">
      <protection locked="0"/>
    </xf>
    <xf numFmtId="0" fontId="16" fillId="0" borderId="0">
      <alignment horizontal="center" vertical="center"/>
    </xf>
    <xf numFmtId="0" fontId="2" fillId="0" borderId="0">
      <alignment horizontal="left" vertical="center"/>
    </xf>
    <xf numFmtId="0" fontId="1" fillId="2" borderId="0">
      <alignment horizontal="left" vertical="center" wrapText="1"/>
      <protection locked="0"/>
    </xf>
    <xf numFmtId="0" fontId="2" fillId="2" borderId="0">
      <alignment horizontal="right" vertical="center" wrapText="1"/>
      <protection locked="0"/>
    </xf>
    <xf numFmtId="0" fontId="1" fillId="0" borderId="1">
      <alignment horizontal="center" vertical="center" wrapText="1"/>
      <protection locked="0"/>
    </xf>
    <xf numFmtId="0" fontId="1" fillId="2" borderId="2">
      <alignment horizontal="center" vertical="center" wrapText="1"/>
      <protection locked="0"/>
    </xf>
    <xf numFmtId="0" fontId="1" fillId="0" borderId="3">
      <alignment horizontal="center" vertical="center" wrapText="1"/>
      <protection locked="0"/>
    </xf>
    <xf numFmtId="0" fontId="1" fillId="2" borderId="4">
      <alignment horizontal="center" vertical="center"/>
      <protection locked="0"/>
    </xf>
    <xf numFmtId="0" fontId="7" fillId="2" borderId="6">
      <alignment vertical="top" wrapText="1"/>
      <protection locked="0"/>
    </xf>
    <xf numFmtId="0" fontId="1" fillId="2" borderId="6">
      <alignment horizontal="right" vertical="center" wrapText="1"/>
      <protection locked="0"/>
    </xf>
    <xf numFmtId="0" fontId="1" fillId="2" borderId="7">
      <alignment horizontal="center" vertical="center"/>
      <protection locked="0"/>
    </xf>
    <xf numFmtId="0" fontId="1" fillId="2" borderId="6">
      <alignment horizontal="right" vertical="center"/>
      <protection locked="0"/>
    </xf>
    <xf numFmtId="0" fontId="2" fillId="2" borderId="12">
      <alignment horizontal="center" vertical="center" wrapText="1"/>
      <protection locked="0"/>
    </xf>
    <xf numFmtId="4" fontId="2" fillId="2" borderId="12">
      <alignment horizontal="right" vertical="top"/>
    </xf>
    <xf numFmtId="4" fontId="2" fillId="0" borderId="12">
      <alignment horizontal="right" vertical="center"/>
    </xf>
    <xf numFmtId="4" fontId="2" fillId="2" borderId="7">
      <alignment horizontal="right" vertical="center"/>
      <protection locked="0"/>
    </xf>
    <xf numFmtId="0" fontId="39" fillId="0" borderId="0">
      <alignment vertical="top"/>
      <protection locked="0"/>
    </xf>
    <xf numFmtId="0" fontId="10" fillId="0" borderId="0">
      <protection locked="0"/>
    </xf>
    <xf numFmtId="0" fontId="10" fillId="0" borderId="0">
      <alignment horizontal="left" vertical="center"/>
    </xf>
    <xf numFmtId="0" fontId="10" fillId="0" borderId="0"/>
    <xf numFmtId="0" fontId="10" fillId="0" borderId="1">
      <alignment horizontal="center" vertical="center" wrapText="1"/>
    </xf>
    <xf numFmtId="0" fontId="10" fillId="0" borderId="22">
      <alignment horizontal="center" vertical="center"/>
      <protection locked="0"/>
    </xf>
    <xf numFmtId="0" fontId="10" fillId="0" borderId="22">
      <alignment horizontal="center" vertical="center" wrapText="1"/>
    </xf>
    <xf numFmtId="0" fontId="10" fillId="0" borderId="5">
      <alignment horizontal="center" vertical="center" wrapText="1"/>
    </xf>
    <xf numFmtId="0" fontId="10" fillId="0" borderId="10">
      <alignment horizontal="center" vertical="center"/>
      <protection locked="0"/>
    </xf>
    <xf numFmtId="0" fontId="10" fillId="0" borderId="10">
      <alignment horizontal="center" vertical="center" wrapText="1"/>
    </xf>
    <xf numFmtId="0" fontId="10" fillId="0" borderId="6">
      <alignment horizontal="center" vertical="center" wrapText="1"/>
    </xf>
    <xf numFmtId="0" fontId="10" fillId="0" borderId="12">
      <alignment horizontal="center" vertical="center"/>
      <protection locked="0"/>
    </xf>
    <xf numFmtId="0" fontId="10" fillId="0" borderId="12">
      <alignment horizontal="center" vertical="center" wrapText="1"/>
    </xf>
    <xf numFmtId="3" fontId="10" fillId="0" borderId="6">
      <alignment horizontal="center" vertical="center"/>
    </xf>
    <xf numFmtId="0" fontId="10" fillId="0" borderId="6">
      <alignment horizontal="center" vertical="center"/>
    </xf>
    <xf numFmtId="0" fontId="10" fillId="0" borderId="12">
      <alignment horizontal="center" vertical="center"/>
    </xf>
    <xf numFmtId="0" fontId="10" fillId="0" borderId="6">
      <alignment horizontal="left" vertical="center" wrapText="1"/>
    </xf>
    <xf numFmtId="0" fontId="10" fillId="0" borderId="12">
      <alignment horizontal="left" vertical="center"/>
      <protection locked="0"/>
    </xf>
    <xf numFmtId="0" fontId="10" fillId="0" borderId="12">
      <alignment horizontal="left" vertical="center" wrapText="1"/>
    </xf>
    <xf numFmtId="0" fontId="10" fillId="2" borderId="23">
      <alignment horizontal="center" vertical="center"/>
    </xf>
    <xf numFmtId="0" fontId="10" fillId="0" borderId="11">
      <alignment horizontal="left" vertical="center"/>
      <protection locked="0"/>
    </xf>
    <xf numFmtId="0" fontId="10" fillId="0" borderId="11">
      <alignment horizontal="left" vertical="center"/>
    </xf>
    <xf numFmtId="0" fontId="10" fillId="0" borderId="3">
      <alignment horizontal="center" vertical="center" wrapText="1"/>
    </xf>
    <xf numFmtId="0" fontId="10" fillId="0" borderId="3">
      <alignment horizontal="center" vertical="center" wrapText="1"/>
      <protection locked="0"/>
    </xf>
    <xf numFmtId="0" fontId="10" fillId="0" borderId="10">
      <alignment horizontal="center" vertical="center" wrapText="1"/>
      <protection locked="0"/>
    </xf>
    <xf numFmtId="0" fontId="10" fillId="0" borderId="11">
      <alignment horizontal="center" vertical="center" wrapText="1"/>
    </xf>
    <xf numFmtId="0" fontId="10" fillId="0" borderId="12">
      <alignment horizontal="center" vertical="center" wrapText="1"/>
      <protection locked="0"/>
    </xf>
    <xf numFmtId="3" fontId="10" fillId="0" borderId="12">
      <alignment horizontal="right" vertical="center"/>
    </xf>
    <xf numFmtId="4" fontId="10" fillId="0" borderId="12">
      <alignment horizontal="right" vertical="center"/>
    </xf>
    <xf numFmtId="4" fontId="10" fillId="2" borderId="12">
      <alignment horizontal="right" vertical="center"/>
      <protection locked="0"/>
    </xf>
    <xf numFmtId="0" fontId="10" fillId="2" borderId="12">
      <alignment horizontal="right" vertical="center"/>
    </xf>
    <xf numFmtId="0" fontId="10" fillId="0" borderId="12">
      <alignment horizontal="right" vertical="center"/>
      <protection locked="0"/>
    </xf>
    <xf numFmtId="0" fontId="10" fillId="0" borderId="0">
      <alignment horizontal="right"/>
      <protection locked="0"/>
    </xf>
    <xf numFmtId="0" fontId="10" fillId="0" borderId="0">
      <alignment horizontal="right"/>
    </xf>
    <xf numFmtId="0" fontId="10" fillId="0" borderId="3">
      <alignment horizontal="center" vertical="center"/>
      <protection locked="0"/>
    </xf>
    <xf numFmtId="0" fontId="10" fillId="0" borderId="4">
      <alignment horizontal="center" vertical="center" wrapText="1"/>
    </xf>
    <xf numFmtId="0" fontId="10" fillId="0" borderId="11">
      <alignment horizontal="center" vertical="center"/>
      <protection locked="0"/>
    </xf>
    <xf numFmtId="0" fontId="10" fillId="0" borderId="11">
      <alignment horizontal="center" vertical="center" wrapText="1"/>
      <protection locked="0"/>
    </xf>
    <xf numFmtId="0" fontId="10" fillId="0" borderId="12">
      <alignment horizontal="right" vertical="center"/>
    </xf>
    <xf numFmtId="0" fontId="2" fillId="0" borderId="0">
      <alignment horizontal="left" vertical="center"/>
      <protection locked="0"/>
    </xf>
    <xf numFmtId="0" fontId="4" fillId="0" borderId="0">
      <alignment horizontal="left" vertical="center"/>
    </xf>
    <xf numFmtId="0" fontId="4" fillId="0" borderId="0"/>
    <xf numFmtId="0" fontId="1" fillId="0" borderId="0">
      <alignment horizontal="right"/>
      <protection locked="0"/>
    </xf>
    <xf numFmtId="0" fontId="4" fillId="0" borderId="1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4" fillId="0" borderId="5">
      <alignment horizontal="center" vertical="center" wrapText="1"/>
      <protection locked="0"/>
    </xf>
    <xf numFmtId="0" fontId="4" fillId="0" borderId="5">
      <alignment horizontal="center" vertical="center" wrapText="1"/>
    </xf>
    <xf numFmtId="0" fontId="4" fillId="0" borderId="1">
      <alignment horizontal="center" vertical="center"/>
    </xf>
    <xf numFmtId="0" fontId="4" fillId="2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6">
      <alignment horizontal="center" vertical="center"/>
    </xf>
    <xf numFmtId="0" fontId="1" fillId="0" borderId="7">
      <alignment horizontal="center" vertical="center"/>
    </xf>
    <xf numFmtId="0" fontId="2" fillId="2" borderId="7">
      <alignment horizontal="left" vertical="center" wrapText="1"/>
      <protection locked="0"/>
    </xf>
    <xf numFmtId="0" fontId="2" fillId="2" borderId="7">
      <alignment horizontal="left" vertical="center"/>
      <protection locked="0"/>
    </xf>
    <xf numFmtId="0" fontId="2" fillId="0" borderId="2">
      <alignment horizontal="center" vertical="center" wrapText="1"/>
      <protection locked="0"/>
    </xf>
    <xf numFmtId="0" fontId="2" fillId="0" borderId="3">
      <alignment horizontal="left" vertical="center" wrapText="1"/>
      <protection locked="0"/>
    </xf>
    <xf numFmtId="0" fontId="2" fillId="0" borderId="4">
      <alignment horizontal="left" vertical="center" wrapText="1"/>
      <protection locked="0"/>
    </xf>
    <xf numFmtId="0" fontId="1" fillId="2" borderId="0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4" fillId="0" borderId="1">
      <alignment horizontal="center" vertical="center"/>
      <protection locked="0"/>
    </xf>
    <xf numFmtId="0" fontId="7" fillId="2" borderId="6">
      <alignment vertical="top" wrapText="1"/>
      <protection locked="0"/>
    </xf>
    <xf numFmtId="0" fontId="7" fillId="2" borderId="6">
      <alignment horizontal="center" vertical="center"/>
      <protection locked="0"/>
    </xf>
    <xf numFmtId="0" fontId="7" fillId="2" borderId="6">
      <alignment vertical="top"/>
      <protection locked="0"/>
    </xf>
    <xf numFmtId="0" fontId="2" fillId="2" borderId="7">
      <alignment horizontal="center" vertical="center" wrapText="1"/>
      <protection locked="0"/>
    </xf>
    <xf numFmtId="0" fontId="2" fillId="2" borderId="7">
      <alignment horizontal="left" vertical="center" wrapText="1"/>
      <protection locked="0"/>
    </xf>
    <xf numFmtId="0" fontId="2" fillId="2" borderId="7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4" fontId="2" fillId="2" borderId="7">
      <alignment horizontal="right" vertical="center"/>
      <protection locked="0"/>
    </xf>
    <xf numFmtId="0" fontId="4" fillId="0" borderId="4">
      <alignment horizontal="center" vertical="center"/>
      <protection locked="0"/>
    </xf>
    <xf numFmtId="0" fontId="4" fillId="0" borderId="8">
      <alignment horizontal="center" vertical="center"/>
      <protection locked="0"/>
    </xf>
    <xf numFmtId="0" fontId="4" fillId="0" borderId="24">
      <alignment horizontal="center" vertical="center"/>
      <protection locked="0"/>
    </xf>
    <xf numFmtId="0" fontId="4" fillId="2" borderId="6">
      <alignment horizontal="center" vertical="center" wrapText="1"/>
      <protection locked="0"/>
    </xf>
    <xf numFmtId="0" fontId="7" fillId="0" borderId="0">
      <alignment horizontal="right" wrapText="1"/>
    </xf>
  </cellStyleXfs>
  <cellXfs count="361">
    <xf numFmtId="0" fontId="0" fillId="0" borderId="0" xfId="0" applyFont="1" applyBorder="1"/>
    <xf numFmtId="0" fontId="0" fillId="0" borderId="0" xfId="0" applyFill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222" applyFill="1">
      <alignment horizontal="left" vertical="center"/>
      <protection locked="0"/>
    </xf>
    <xf numFmtId="0" fontId="4" fillId="0" borderId="0" xfId="223" applyFill="1">
      <alignment horizontal="left" vertical="center"/>
    </xf>
    <xf numFmtId="0" fontId="4" fillId="0" borderId="0" xfId="224" applyFill="1"/>
    <xf numFmtId="0" fontId="1" fillId="0" borderId="0" xfId="225" applyFill="1">
      <alignment horizontal="right"/>
      <protection locked="0"/>
    </xf>
    <xf numFmtId="0" fontId="4" fillId="0" borderId="1" xfId="226" applyFill="1">
      <alignment horizontal="center" vertical="center" wrapText="1"/>
      <protection locked="0"/>
    </xf>
    <xf numFmtId="0" fontId="4" fillId="0" borderId="1" xfId="227" applyFill="1">
      <alignment horizontal="center" vertical="center" wrapText="1"/>
    </xf>
    <xf numFmtId="0" fontId="4" fillId="0" borderId="2" xfId="228" applyFill="1">
      <alignment horizontal="center" vertical="center"/>
    </xf>
    <xf numFmtId="0" fontId="4" fillId="0" borderId="3" xfId="229" applyFill="1">
      <alignment horizontal="center" vertical="center"/>
    </xf>
    <xf numFmtId="0" fontId="4" fillId="0" borderId="4" xfId="230" applyFill="1">
      <alignment horizontal="center" vertical="center"/>
    </xf>
    <xf numFmtId="0" fontId="4" fillId="0" borderId="5" xfId="231" applyFill="1">
      <alignment horizontal="center" vertical="center" wrapText="1"/>
      <protection locked="0"/>
    </xf>
    <xf numFmtId="0" fontId="4" fillId="0" borderId="5" xfId="232" applyFill="1">
      <alignment horizontal="center" vertical="center" wrapText="1"/>
    </xf>
    <xf numFmtId="0" fontId="4" fillId="0" borderId="1" xfId="233" applyFill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234" applyFill="1">
      <alignment horizontal="center" vertical="center" wrapText="1"/>
      <protection locked="0"/>
    </xf>
    <xf numFmtId="0" fontId="4" fillId="0" borderId="6" xfId="235" applyFill="1">
      <alignment horizontal="center" vertical="center" wrapText="1"/>
    </xf>
    <xf numFmtId="0" fontId="4" fillId="0" borderId="6" xfId="236" applyFill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" fillId="0" borderId="7" xfId="237" applyFill="1">
      <alignment horizontal="center" vertical="center"/>
    </xf>
    <xf numFmtId="178" fontId="5" fillId="0" borderId="7" xfId="54" applyFont="1" applyFill="1" applyAlignment="1">
      <alignment horizontal="left" vertical="center"/>
    </xf>
    <xf numFmtId="178" fontId="5" fillId="0" borderId="7" xfId="54" applyFont="1" applyFill="1">
      <alignment horizontal="right" vertical="center"/>
    </xf>
    <xf numFmtId="0" fontId="2" fillId="0" borderId="7" xfId="238" applyFill="1">
      <alignment horizontal="left" vertical="center" wrapText="1"/>
      <protection locked="0"/>
    </xf>
    <xf numFmtId="0" fontId="2" fillId="0" borderId="7" xfId="239" applyFill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49" fontId="5" fillId="0" borderId="7" xfId="53" applyFont="1" applyFill="1">
      <alignment horizontal="left" vertical="center" wrapText="1"/>
    </xf>
    <xf numFmtId="0" fontId="2" fillId="0" borderId="2" xfId="240" applyFill="1">
      <alignment horizontal="center" vertical="center" wrapText="1"/>
      <protection locked="0"/>
    </xf>
    <xf numFmtId="0" fontId="2" fillId="0" borderId="3" xfId="241" applyFill="1">
      <alignment horizontal="left" vertical="center" wrapText="1"/>
      <protection locked="0"/>
    </xf>
    <xf numFmtId="0" fontId="2" fillId="0" borderId="4" xfId="242" applyFill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>
      <alignment horizontal="right" vertical="center" wrapText="1"/>
    </xf>
    <xf numFmtId="4" fontId="5" fillId="0" borderId="7" xfId="54" applyNumberFormat="1" applyFont="1" applyFill="1" applyBorder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 applyProtection="1">
      <alignment horizontal="center" vertical="center" wrapText="1"/>
      <protection locked="0"/>
    </xf>
    <xf numFmtId="180" fontId="5" fillId="0" borderId="9" xfId="56" applyNumberFormat="1" applyFont="1" applyBorder="1" applyAlignment="1">
      <alignment horizontal="center" vertical="center"/>
    </xf>
    <xf numFmtId="180" fontId="5" fillId="0" borderId="9" xfId="0" applyNumberFormat="1" applyFont="1" applyBorder="1" applyAlignment="1">
      <alignment horizontal="center" vertical="center"/>
    </xf>
    <xf numFmtId="0" fontId="10" fillId="0" borderId="9" xfId="200" applyBorder="1">
      <alignment horizontal="left" vertical="center"/>
      <protection locked="0"/>
    </xf>
    <xf numFmtId="0" fontId="10" fillId="0" borderId="9" xfId="201" applyBorder="1">
      <alignment horizontal="left" vertical="center" wrapText="1"/>
    </xf>
    <xf numFmtId="3" fontId="2" fillId="0" borderId="9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11" fillId="0" borderId="0" xfId="183" applyFont="1" applyFill="1" applyBorder="1" applyAlignment="1" applyProtection="1"/>
    <xf numFmtId="0" fontId="12" fillId="0" borderId="0" xfId="0" applyFont="1" applyFill="1" applyBorder="1" applyAlignment="1" applyProtection="1">
      <alignment horizontal="right"/>
      <protection locked="0"/>
    </xf>
    <xf numFmtId="49" fontId="12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Fill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1" fillId="0" borderId="0" xfId="243" applyFill="1">
      <alignment horizontal="left" vertical="center" wrapText="1"/>
      <protection locked="0"/>
    </xf>
    <xf numFmtId="0" fontId="7" fillId="0" borderId="0" xfId="262" applyFill="1">
      <alignment horizontal="right" wrapText="1"/>
    </xf>
    <xf numFmtId="0" fontId="4" fillId="0" borderId="7" xfId="244" applyFill="1" applyBorder="1">
      <alignment horizontal="center" vertical="center" wrapText="1"/>
      <protection locked="0"/>
    </xf>
    <xf numFmtId="0" fontId="4" fillId="0" borderId="7" xfId="245" applyFill="1" applyBorder="1">
      <alignment horizontal="center" vertical="center"/>
      <protection locked="0"/>
    </xf>
    <xf numFmtId="0" fontId="4" fillId="0" borderId="7" xfId="252" applyFill="1" applyBorder="1">
      <alignment horizontal="center" vertical="center"/>
      <protection locked="0"/>
    </xf>
    <xf numFmtId="0" fontId="4" fillId="0" borderId="7" xfId="253" applyFill="1" applyBorder="1">
      <alignment horizontal="center" vertical="center"/>
      <protection locked="0"/>
    </xf>
    <xf numFmtId="0" fontId="4" fillId="0" borderId="7" xfId="258" applyFill="1" applyBorder="1">
      <alignment horizontal="center" vertical="center"/>
      <protection locked="0"/>
    </xf>
    <xf numFmtId="0" fontId="4" fillId="0" borderId="7" xfId="259" applyFill="1" applyBorder="1">
      <alignment horizontal="center" vertical="center"/>
      <protection locked="0"/>
    </xf>
    <xf numFmtId="0" fontId="4" fillId="0" borderId="7" xfId="260" applyFill="1" applyBorder="1">
      <alignment horizontal="center" vertical="center"/>
      <protection locked="0"/>
    </xf>
    <xf numFmtId="0" fontId="7" fillId="0" borderId="7" xfId="246" applyFill="1" applyBorder="1">
      <alignment vertical="top" wrapText="1"/>
      <protection locked="0"/>
    </xf>
    <xf numFmtId="0" fontId="7" fillId="0" borderId="7" xfId="247" applyFill="1" applyBorder="1">
      <alignment horizontal="center" vertical="center"/>
      <protection locked="0"/>
    </xf>
    <xf numFmtId="0" fontId="7" fillId="0" borderId="7" xfId="248" applyFill="1" applyBorder="1">
      <alignment vertical="top"/>
      <protection locked="0"/>
    </xf>
    <xf numFmtId="0" fontId="4" fillId="0" borderId="7" xfId="254" applyFill="1" applyBorder="1">
      <alignment horizontal="center" vertical="center"/>
      <protection locked="0"/>
    </xf>
    <xf numFmtId="0" fontId="4" fillId="0" borderId="7" xfId="255" applyFill="1">
      <alignment horizontal="center" vertical="center"/>
      <protection locked="0"/>
    </xf>
    <xf numFmtId="0" fontId="4" fillId="0" borderId="7" xfId="256" applyFill="1">
      <alignment horizontal="center" vertical="center" wrapText="1"/>
      <protection locked="0"/>
    </xf>
    <xf numFmtId="0" fontId="4" fillId="0" borderId="7" xfId="261" applyFill="1" applyBorder="1">
      <alignment horizontal="center" vertical="center" wrapText="1"/>
      <protection locked="0"/>
    </xf>
    <xf numFmtId="0" fontId="2" fillId="0" borderId="7" xfId="249" applyFill="1">
      <alignment horizontal="center" vertical="center" wrapText="1"/>
      <protection locked="0"/>
    </xf>
    <xf numFmtId="0" fontId="2" fillId="0" borderId="7" xfId="250" applyFill="1">
      <alignment horizontal="left" vertical="center" wrapText="1"/>
      <protection locked="0"/>
    </xf>
    <xf numFmtId="0" fontId="2" fillId="0" borderId="7" xfId="251" applyFill="1">
      <alignment horizontal="left" vertical="center"/>
      <protection locked="0"/>
    </xf>
    <xf numFmtId="4" fontId="2" fillId="0" borderId="7" xfId="257" applyFill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178" fontId="14" fillId="0" borderId="7" xfId="54" applyFill="1" applyProtection="1">
      <alignment horizontal="right" vertical="center"/>
      <protection locked="0"/>
    </xf>
    <xf numFmtId="0" fontId="7" fillId="0" borderId="0" xfId="165" applyFill="1"/>
    <xf numFmtId="0" fontId="7" fillId="0" borderId="0" xfId="166" applyFill="1">
      <protection locked="0"/>
    </xf>
    <xf numFmtId="0" fontId="16" fillId="0" borderId="0" xfId="167" applyFill="1">
      <alignment horizontal="center" vertical="center"/>
    </xf>
    <xf numFmtId="0" fontId="2" fillId="0" borderId="0" xfId="168" applyFill="1">
      <alignment horizontal="left" vertical="center"/>
    </xf>
    <xf numFmtId="0" fontId="1" fillId="0" borderId="0" xfId="169" applyFill="1">
      <alignment horizontal="left" vertical="center" wrapText="1"/>
      <protection locked="0"/>
    </xf>
    <xf numFmtId="0" fontId="2" fillId="0" borderId="0" xfId="170" applyFill="1">
      <alignment horizontal="right" vertical="center" wrapText="1"/>
      <protection locked="0"/>
    </xf>
    <xf numFmtId="0" fontId="17" fillId="0" borderId="0" xfId="0" applyFont="1" applyFill="1" applyAlignment="1">
      <alignment horizontal="right"/>
    </xf>
    <xf numFmtId="0" fontId="1" fillId="0" borderId="7" xfId="171" applyFill="1" applyBorder="1">
      <alignment horizontal="center" vertical="center" wrapText="1"/>
      <protection locked="0"/>
    </xf>
    <xf numFmtId="0" fontId="1" fillId="0" borderId="7" xfId="172" applyFill="1" applyBorder="1">
      <alignment horizontal="center" vertical="center" wrapText="1"/>
      <protection locked="0"/>
    </xf>
    <xf numFmtId="0" fontId="1" fillId="0" borderId="7" xfId="173" applyFill="1" applyBorder="1">
      <alignment horizontal="center" vertical="center" wrapText="1"/>
      <protection locked="0"/>
    </xf>
    <xf numFmtId="0" fontId="1" fillId="0" borderId="7" xfId="174" applyFill="1" applyBorder="1">
      <alignment horizontal="center" vertical="center"/>
      <protection locked="0"/>
    </xf>
    <xf numFmtId="0" fontId="7" fillId="0" borderId="7" xfId="175" applyFill="1" applyBorder="1">
      <alignment vertical="top" wrapText="1"/>
      <protection locked="0"/>
    </xf>
    <xf numFmtId="0" fontId="1" fillId="0" borderId="7" xfId="176" applyFill="1" applyBorder="1">
      <alignment horizontal="right" vertical="center" wrapText="1"/>
      <protection locked="0"/>
    </xf>
    <xf numFmtId="0" fontId="1" fillId="0" borderId="7" xfId="177" applyFill="1">
      <alignment horizontal="center" vertical="center"/>
      <protection locked="0"/>
    </xf>
    <xf numFmtId="0" fontId="1" fillId="0" borderId="7" xfId="178" applyFill="1" applyBorder="1">
      <alignment horizontal="right" vertical="center"/>
      <protection locked="0"/>
    </xf>
    <xf numFmtId="0" fontId="2" fillId="0" borderId="7" xfId="179" applyFill="1" applyBorder="1">
      <alignment horizontal="center" vertical="center" wrapText="1"/>
      <protection locked="0"/>
    </xf>
    <xf numFmtId="4" fontId="2" fillId="0" borderId="7" xfId="180" applyFill="1" applyBorder="1">
      <alignment horizontal="right" vertical="top"/>
    </xf>
    <xf numFmtId="4" fontId="2" fillId="0" borderId="7" xfId="181" applyFill="1" applyBorder="1">
      <alignment horizontal="right" vertical="center"/>
    </xf>
    <xf numFmtId="4" fontId="2" fillId="0" borderId="7" xfId="182" applyFill="1">
      <alignment horizontal="right" vertical="center"/>
      <protection locked="0"/>
    </xf>
    <xf numFmtId="0" fontId="6" fillId="0" borderId="0" xfId="0" applyFont="1" applyFill="1" applyAlignment="1">
      <alignment horizontal="left" wrapText="1"/>
    </xf>
    <xf numFmtId="0" fontId="0" fillId="0" borderId="0" xfId="0"/>
    <xf numFmtId="0" fontId="1" fillId="0" borderId="0" xfId="142">
      <alignment vertical="top"/>
    </xf>
    <xf numFmtId="0" fontId="1" fillId="0" borderId="0" xfId="143">
      <alignment horizontal="right" vertical="center"/>
    </xf>
    <xf numFmtId="0" fontId="2" fillId="0" borderId="0" xfId="144">
      <alignment horizontal="right" vertical="center"/>
    </xf>
    <xf numFmtId="0" fontId="13" fillId="0" borderId="0" xfId="0" applyFont="1" applyAlignment="1">
      <alignment horizontal="center" vertical="center"/>
    </xf>
    <xf numFmtId="0" fontId="2" fillId="0" borderId="0" xfId="145">
      <alignment horizontal="left" vertical="center"/>
      <protection locked="0"/>
    </xf>
    <xf numFmtId="0" fontId="1" fillId="0" borderId="0" xfId="146">
      <alignment horizontal="right"/>
    </xf>
    <xf numFmtId="0" fontId="2" fillId="0" borderId="0" xfId="147">
      <alignment horizontal="right"/>
    </xf>
    <xf numFmtId="49" fontId="4" fillId="0" borderId="7" xfId="148" applyBorder="1">
      <alignment horizontal="center" vertical="center" wrapText="1"/>
    </xf>
    <xf numFmtId="49" fontId="4" fillId="0" borderId="7" xfId="149" applyBorder="1">
      <alignment horizontal="center" vertical="center" wrapText="1"/>
    </xf>
    <xf numFmtId="0" fontId="4" fillId="0" borderId="7" xfId="150" applyBorder="1">
      <alignment horizontal="center" vertical="center"/>
      <protection locked="0"/>
    </xf>
    <xf numFmtId="0" fontId="4" fillId="0" borderId="7" xfId="151" applyBorder="1">
      <alignment horizontal="center" vertical="center"/>
      <protection locked="0"/>
    </xf>
    <xf numFmtId="0" fontId="4" fillId="0" borderId="7" xfId="152" applyBorder="1">
      <alignment horizontal="center" vertical="center"/>
    </xf>
    <xf numFmtId="0" fontId="4" fillId="0" borderId="7" xfId="153" applyBorder="1">
      <alignment horizontal="center" vertical="center"/>
    </xf>
    <xf numFmtId="0" fontId="4" fillId="0" borderId="7" xfId="154" applyBorder="1">
      <alignment horizontal="center" vertical="center"/>
    </xf>
    <xf numFmtId="49" fontId="4" fillId="0" borderId="7" xfId="155">
      <alignment horizontal="center" vertical="center"/>
    </xf>
    <xf numFmtId="0" fontId="4" fillId="0" borderId="7" xfId="156" applyBorder="1">
      <alignment horizontal="center" vertical="center"/>
    </xf>
    <xf numFmtId="0" fontId="4" fillId="0" borderId="7" xfId="157">
      <alignment horizontal="center" vertical="center"/>
    </xf>
    <xf numFmtId="0" fontId="4" fillId="0" borderId="7" xfId="158" applyBorder="1">
      <alignment horizontal="center" vertical="center"/>
    </xf>
    <xf numFmtId="0" fontId="2" fillId="0" borderId="7" xfId="159">
      <alignment horizontal="center" vertical="center"/>
    </xf>
    <xf numFmtId="0" fontId="2" fillId="0" borderId="7" xfId="160">
      <alignment horizontal="left" vertical="center" wrapText="1"/>
    </xf>
    <xf numFmtId="4" fontId="2" fillId="0" borderId="7" xfId="161">
      <alignment horizontal="right" vertical="center" wrapText="1"/>
      <protection locked="0"/>
    </xf>
    <xf numFmtId="4" fontId="2" fillId="0" borderId="7" xfId="162">
      <alignment horizontal="right" vertical="center" wrapText="1"/>
    </xf>
    <xf numFmtId="0" fontId="2" fillId="0" borderId="7" xfId="160" applyAlignment="1">
      <alignment horizontal="left" vertical="center" wrapText="1" indent="1"/>
    </xf>
    <xf numFmtId="0" fontId="2" fillId="0" borderId="7" xfId="160" applyAlignment="1">
      <alignment horizontal="left" vertical="center" wrapText="1" indent="2"/>
    </xf>
    <xf numFmtId="0" fontId="1" fillId="0" borderId="7" xfId="163" applyBorder="1">
      <alignment horizontal="center" vertical="center"/>
    </xf>
    <xf numFmtId="0" fontId="1" fillId="0" borderId="7" xfId="164" applyBorder="1">
      <alignment horizontal="center" vertical="center"/>
    </xf>
    <xf numFmtId="0" fontId="7" fillId="0" borderId="0" xfId="122" applyFill="1">
      <protection locked="0"/>
    </xf>
    <xf numFmtId="0" fontId="1" fillId="0" borderId="0" xfId="123" applyFill="1">
      <alignment horizontal="right" vertical="center" wrapText="1"/>
      <protection locked="0"/>
    </xf>
    <xf numFmtId="0" fontId="8" fillId="0" borderId="0" xfId="124" applyFill="1">
      <alignment horizontal="center" vertical="center" wrapText="1"/>
      <protection locked="0"/>
    </xf>
    <xf numFmtId="0" fontId="2" fillId="0" borderId="0" xfId="125" applyFill="1">
      <alignment horizontal="left" vertical="center" wrapText="1"/>
      <protection locked="0"/>
    </xf>
    <xf numFmtId="0" fontId="7" fillId="0" borderId="0" xfId="126" applyFill="1">
      <alignment horizontal="left" vertical="center"/>
    </xf>
    <xf numFmtId="0" fontId="4" fillId="0" borderId="7" xfId="127" applyFill="1" applyBorder="1">
      <alignment horizontal="center" vertical="center" wrapText="1"/>
      <protection locked="0"/>
    </xf>
    <xf numFmtId="0" fontId="7" fillId="0" borderId="7" xfId="128" applyFill="1" applyBorder="1">
      <alignment vertical="top" wrapText="1"/>
      <protection locked="0"/>
    </xf>
    <xf numFmtId="0" fontId="7" fillId="0" borderId="7" xfId="129" applyFill="1" applyBorder="1">
      <alignment vertical="top" wrapText="1"/>
      <protection locked="0"/>
    </xf>
    <xf numFmtId="0" fontId="4" fillId="0" borderId="7" xfId="130" applyFill="1">
      <alignment horizontal="center" vertical="center" wrapText="1"/>
      <protection locked="0"/>
    </xf>
    <xf numFmtId="0" fontId="2" fillId="0" borderId="7" xfId="131" applyFill="1" applyBorder="1">
      <alignment vertical="center" wrapText="1"/>
      <protection locked="0"/>
    </xf>
    <xf numFmtId="4" fontId="2" fillId="0" borderId="7" xfId="132" applyFill="1" applyBorder="1">
      <alignment horizontal="right" vertical="center"/>
      <protection locked="0"/>
    </xf>
    <xf numFmtId="0" fontId="2" fillId="0" borderId="7" xfId="133" applyFill="1" applyBorder="1">
      <alignment horizontal="left" vertical="center"/>
    </xf>
    <xf numFmtId="4" fontId="2" fillId="0" borderId="7" xfId="134" applyFill="1" applyBorder="1">
      <alignment horizontal="right" vertical="center"/>
    </xf>
    <xf numFmtId="0" fontId="2" fillId="0" borderId="7" xfId="135" applyFill="1" applyBorder="1">
      <alignment vertical="center" wrapText="1"/>
    </xf>
    <xf numFmtId="0" fontId="18" fillId="0" borderId="7" xfId="136" applyFill="1" applyBorder="1">
      <alignment horizontal="center" vertical="center"/>
    </xf>
    <xf numFmtId="0" fontId="18" fillId="0" borderId="7" xfId="137" applyFill="1" applyBorder="1">
      <alignment horizontal="right" vertical="center"/>
    </xf>
    <xf numFmtId="0" fontId="2" fillId="0" borderId="7" xfId="138" applyFill="1" applyBorder="1">
      <alignment horizontal="left" vertical="center" wrapText="1"/>
    </xf>
    <xf numFmtId="0" fontId="2" fillId="0" borderId="7" xfId="139" applyFill="1" applyBorder="1">
      <alignment horizontal="right" vertical="center"/>
    </xf>
    <xf numFmtId="0" fontId="18" fillId="0" borderId="7" xfId="140" applyFill="1" applyBorder="1">
      <alignment horizontal="center" vertical="center" wrapText="1"/>
      <protection locked="0"/>
    </xf>
    <xf numFmtId="4" fontId="18" fillId="0" borderId="7" xfId="141" applyFill="1" applyBorder="1">
      <alignment horizontal="right" vertical="center"/>
      <protection locked="0"/>
    </xf>
    <xf numFmtId="0" fontId="1" fillId="0" borderId="0" xfId="100" applyFill="1">
      <alignment horizontal="right" vertical="center" wrapText="1"/>
      <protection locked="0"/>
    </xf>
    <xf numFmtId="0" fontId="8" fillId="0" borderId="0" xfId="101" applyFill="1">
      <alignment horizontal="center" vertical="center" wrapText="1"/>
      <protection locked="0"/>
    </xf>
    <xf numFmtId="0" fontId="1" fillId="0" borderId="0" xfId="102" applyFill="1">
      <alignment horizontal="left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4" fillId="0" borderId="7" xfId="103" applyFill="1" applyBorder="1">
      <alignment horizontal="center" vertical="center"/>
    </xf>
    <xf numFmtId="0" fontId="4" fillId="0" borderId="7" xfId="104" applyFill="1" applyBorder="1">
      <alignment horizontal="center" vertical="center"/>
      <protection locked="0"/>
    </xf>
    <xf numFmtId="0" fontId="4" fillId="0" borderId="7" xfId="105" applyFill="1" applyBorder="1">
      <alignment horizontal="center" vertical="center"/>
      <protection locked="0"/>
    </xf>
    <xf numFmtId="0" fontId="4" fillId="0" borderId="7" xfId="106" applyFill="1" applyBorder="1">
      <alignment horizontal="center" vertical="center"/>
      <protection locked="0"/>
    </xf>
    <xf numFmtId="0" fontId="4" fillId="0" borderId="7" xfId="107" applyFill="1" applyBorder="1">
      <alignment horizontal="center" vertical="center"/>
      <protection locked="0"/>
    </xf>
    <xf numFmtId="0" fontId="4" fillId="0" borderId="7" xfId="118" applyFill="1" applyBorder="1">
      <alignment horizontal="center" vertical="center"/>
    </xf>
    <xf numFmtId="0" fontId="4" fillId="0" borderId="7" xfId="119" applyFill="1" applyBorder="1">
      <alignment horizontal="center" vertical="center"/>
    </xf>
    <xf numFmtId="0" fontId="4" fillId="0" borderId="7" xfId="108" applyFill="1" applyBorder="1">
      <alignment horizontal="center" vertical="center" wrapText="1"/>
      <protection locked="0"/>
    </xf>
    <xf numFmtId="0" fontId="4" fillId="0" borderId="7" xfId="109" applyFill="1" applyBorder="1">
      <alignment horizontal="center" vertical="center"/>
      <protection locked="0"/>
    </xf>
    <xf numFmtId="0" fontId="4" fillId="0" borderId="7" xfId="110" applyFill="1">
      <alignment horizontal="center" vertical="center"/>
      <protection locked="0"/>
    </xf>
    <xf numFmtId="0" fontId="4" fillId="0" borderId="7" xfId="120" applyFill="1" applyBorder="1">
      <alignment horizontal="center" vertical="center" wrapText="1"/>
      <protection locked="0"/>
    </xf>
    <xf numFmtId="0" fontId="4" fillId="0" borderId="7" xfId="121" applyFill="1">
      <alignment horizontal="center" vertical="center" wrapText="1"/>
      <protection locked="0"/>
    </xf>
    <xf numFmtId="0" fontId="2" fillId="0" borderId="7" xfId="111" applyFill="1">
      <alignment horizontal="center" vertical="center" wrapText="1"/>
    </xf>
    <xf numFmtId="0" fontId="2" fillId="0" borderId="7" xfId="112" applyFill="1">
      <alignment horizontal="center" vertical="center" wrapText="1"/>
      <protection locked="0"/>
    </xf>
    <xf numFmtId="0" fontId="2" fillId="0" borderId="7" xfId="113" applyFill="1">
      <alignment horizontal="left" vertical="center" wrapText="1"/>
    </xf>
    <xf numFmtId="4" fontId="2" fillId="0" borderId="7" xfId="114" applyFill="1">
      <alignment horizontal="right" vertical="center"/>
    </xf>
    <xf numFmtId="4" fontId="2" fillId="0" borderId="7" xfId="115" applyFill="1">
      <alignment horizontal="right" vertical="center"/>
      <protection locked="0"/>
    </xf>
    <xf numFmtId="0" fontId="2" fillId="0" borderId="7" xfId="113" applyFill="1" applyAlignment="1">
      <alignment horizontal="left" vertical="center" wrapText="1" indent="1"/>
    </xf>
    <xf numFmtId="0" fontId="2" fillId="0" borderId="7" xfId="113" applyFill="1" applyAlignment="1">
      <alignment horizontal="left" vertical="center" wrapText="1" indent="2"/>
    </xf>
    <xf numFmtId="0" fontId="2" fillId="0" borderId="7" xfId="116" applyFill="1" applyBorder="1">
      <alignment horizontal="center" vertical="center" wrapText="1"/>
    </xf>
    <xf numFmtId="0" fontId="2" fillId="0" borderId="7" xfId="117" applyFill="1" applyBorder="1">
      <alignment horizontal="left" vertical="center"/>
    </xf>
    <xf numFmtId="0" fontId="2" fillId="0" borderId="0" xfId="99" applyFill="1" applyBorder="1">
      <alignment horizontal="right" vertical="center" wrapText="1"/>
      <protection locked="0"/>
    </xf>
    <xf numFmtId="0" fontId="0" fillId="0" borderId="0" xfId="0" applyFill="1" applyBorder="1"/>
    <xf numFmtId="0" fontId="8" fillId="0" borderId="0" xfId="98" applyFill="1" applyBorder="1">
      <alignment horizontal="center" vertical="center" wrapText="1"/>
      <protection locked="0"/>
    </xf>
    <xf numFmtId="0" fontId="1" fillId="0" borderId="0" xfId="96" applyFill="1" applyBorder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/>
    </xf>
    <xf numFmtId="0" fontId="1" fillId="0" borderId="0" xfId="97" applyFill="1" applyBorder="1">
      <alignment horizontal="right" vertical="center" wrapText="1"/>
      <protection locked="0"/>
    </xf>
    <xf numFmtId="0" fontId="0" fillId="0" borderId="0" xfId="0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1" fillId="0" borderId="7" xfId="91" applyFill="1" applyBorder="1">
      <alignment horizontal="center" vertical="center" wrapText="1"/>
      <protection locked="0"/>
    </xf>
    <xf numFmtId="0" fontId="1" fillId="0" borderId="7" xfId="92" applyFill="1" applyBorder="1">
      <alignment horizontal="center" vertical="center" wrapText="1"/>
      <protection locked="0"/>
    </xf>
    <xf numFmtId="0" fontId="1" fillId="0" borderId="7" xfId="93" applyFill="1" applyBorder="1">
      <alignment horizontal="center" vertical="center" wrapText="1"/>
      <protection locked="0"/>
    </xf>
    <xf numFmtId="0" fontId="1" fillId="0" borderId="7" xfId="94" applyFill="1" applyBorder="1">
      <alignment horizontal="center" vertical="center"/>
      <protection locked="0"/>
    </xf>
    <xf numFmtId="0" fontId="1" fillId="0" borderId="7" xfId="95" applyFill="1" applyBorder="1">
      <alignment horizontal="center" vertical="center" wrapText="1"/>
      <protection locked="0"/>
    </xf>
    <xf numFmtId="0" fontId="1" fillId="0" borderId="7" xfId="87" applyFill="1" applyBorder="1">
      <alignment horizontal="center" vertical="center" wrapText="1"/>
      <protection locked="0"/>
    </xf>
    <xf numFmtId="0" fontId="1" fillId="0" borderId="7" xfId="88" applyFill="1" applyBorder="1">
      <alignment horizontal="center" vertical="center" wrapText="1"/>
      <protection locked="0"/>
    </xf>
    <xf numFmtId="0" fontId="1" fillId="0" borderId="7" xfId="89" applyFill="1" applyBorder="1">
      <alignment horizontal="center" vertical="center"/>
      <protection locked="0"/>
    </xf>
    <xf numFmtId="0" fontId="1" fillId="0" borderId="7" xfId="90" applyFill="1" applyBorder="1">
      <alignment horizontal="center" vertical="center" wrapText="1"/>
      <protection locked="0"/>
    </xf>
    <xf numFmtId="0" fontId="1" fillId="0" borderId="7" xfId="85" applyFill="1" applyBorder="1">
      <alignment horizontal="center" vertical="center" wrapText="1"/>
      <protection locked="0"/>
    </xf>
    <xf numFmtId="0" fontId="2" fillId="0" borderId="7" xfId="82" applyFill="1" applyBorder="1">
      <alignment horizontal="left" vertical="center"/>
    </xf>
    <xf numFmtId="0" fontId="2" fillId="0" borderId="7" xfId="83" applyFill="1" applyBorder="1">
      <alignment horizontal="left" vertical="center"/>
    </xf>
    <xf numFmtId="0" fontId="2" fillId="0" borderId="7" xfId="84" applyFill="1" applyBorder="1">
      <alignment horizontal="right" vertical="center"/>
    </xf>
    <xf numFmtId="0" fontId="2" fillId="0" borderId="7" xfId="81" applyFill="1">
      <alignment horizontal="center" vertical="center"/>
      <protection locked="0"/>
    </xf>
    <xf numFmtId="0" fontId="2" fillId="0" borderId="7" xfId="86" applyFill="1" applyBorder="1">
      <alignment horizontal="right" vertical="center"/>
      <protection locked="0"/>
    </xf>
    <xf numFmtId="0" fontId="2" fillId="0" borderId="7" xfId="80" applyFill="1">
      <alignment horizontal="center" vertical="center"/>
    </xf>
    <xf numFmtId="0" fontId="2" fillId="0" borderId="7" xfId="79" applyFill="1">
      <alignment horizontal="left" vertical="center" wrapText="1"/>
      <protection locked="0"/>
    </xf>
    <xf numFmtId="4" fontId="2" fillId="0" borderId="7" xfId="78" applyFill="1">
      <alignment horizontal="right" vertical="center"/>
      <protection locked="0"/>
    </xf>
    <xf numFmtId="49" fontId="5" fillId="0" borderId="7" xfId="53" applyFont="1" applyFill="1" applyAlignment="1">
      <alignment horizontal="center" vertical="center" wrapText="1"/>
    </xf>
    <xf numFmtId="178" fontId="5" fillId="0" borderId="0" xfId="54" applyFont="1" applyFill="1" applyBorder="1">
      <alignment horizontal="right" vertical="center"/>
    </xf>
    <xf numFmtId="0" fontId="1" fillId="0" borderId="0" xfId="76" applyFill="1" applyBorder="1">
      <alignment horizontal="right" vertical="center" wrapText="1"/>
      <protection locked="0"/>
    </xf>
    <xf numFmtId="0" fontId="2" fillId="0" borderId="0" xfId="77" applyFill="1" applyBorder="1">
      <alignment horizontal="right" vertical="center" wrapText="1"/>
      <protection locked="0"/>
    </xf>
    <xf numFmtId="0" fontId="8" fillId="0" borderId="0" xfId="75" applyFill="1" applyBorder="1">
      <alignment horizontal="center" vertical="center" wrapText="1"/>
      <protection locked="0"/>
    </xf>
    <xf numFmtId="0" fontId="2" fillId="0" borderId="13" xfId="72" applyFill="1" applyBorder="1">
      <alignment horizontal="left" vertical="center" wrapText="1"/>
      <protection locked="0"/>
    </xf>
    <xf numFmtId="0" fontId="7" fillId="0" borderId="0" xfId="73" applyFill="1" applyBorder="1">
      <alignment horizontal="left" vertical="center"/>
    </xf>
    <xf numFmtId="0" fontId="2" fillId="0" borderId="0" xfId="74" applyFill="1" applyBorder="1">
      <alignment horizontal="right" vertical="center"/>
    </xf>
    <xf numFmtId="0" fontId="4" fillId="0" borderId="7" xfId="68" applyFill="1" applyBorder="1">
      <alignment horizontal="center" vertical="center" wrapText="1"/>
      <protection locked="0"/>
    </xf>
    <xf numFmtId="0" fontId="7" fillId="0" borderId="7" xfId="70" applyFill="1" applyBorder="1">
      <alignment vertical="top" wrapText="1"/>
      <protection locked="0"/>
    </xf>
    <xf numFmtId="0" fontId="7" fillId="0" borderId="7" xfId="71" applyFill="1" applyBorder="1">
      <alignment vertical="top" wrapText="1"/>
      <protection locked="0"/>
    </xf>
    <xf numFmtId="0" fontId="4" fillId="0" borderId="0" xfId="68" applyFill="1" applyBorder="1">
      <alignment horizontal="center" vertical="center" wrapText="1"/>
      <protection locked="0"/>
    </xf>
    <xf numFmtId="0" fontId="4" fillId="0" borderId="7" xfId="69" applyFill="1">
      <alignment horizontal="center" vertical="center" wrapText="1"/>
      <protection locked="0"/>
    </xf>
    <xf numFmtId="0" fontId="2" fillId="0" borderId="7" xfId="66" applyFill="1" applyBorder="1">
      <alignment vertical="center" wrapText="1"/>
      <protection locked="0"/>
    </xf>
    <xf numFmtId="4" fontId="2" fillId="0" borderId="7" xfId="65" applyFill="1" applyBorder="1">
      <alignment horizontal="right" vertical="center"/>
      <protection locked="0"/>
    </xf>
    <xf numFmtId="0" fontId="2" fillId="0" borderId="7" xfId="67" applyFill="1" applyBorder="1">
      <alignment vertical="center"/>
      <protection locked="0"/>
    </xf>
    <xf numFmtId="0" fontId="2" fillId="0" borderId="7" xfId="64" applyFill="1" applyBorder="1">
      <alignment horizontal="left" vertical="center" wrapText="1"/>
      <protection locked="0"/>
    </xf>
    <xf numFmtId="0" fontId="2" fillId="0" borderId="7" xfId="59" applyFill="1" applyBorder="1">
      <alignment horizontal="left" vertical="center"/>
    </xf>
    <xf numFmtId="4" fontId="2" fillId="0" borderId="7" xfId="60" applyFill="1" applyBorder="1">
      <alignment horizontal="right" vertical="center"/>
    </xf>
    <xf numFmtId="0" fontId="18" fillId="0" borderId="7" xfId="62" applyFill="1" applyBorder="1">
      <alignment horizontal="center" vertical="center"/>
    </xf>
    <xf numFmtId="0" fontId="18" fillId="0" borderId="7" xfId="61" applyFill="1" applyBorder="1">
      <alignment horizontal="right" vertical="center"/>
    </xf>
    <xf numFmtId="4" fontId="18" fillId="0" borderId="7" xfId="63" applyFill="1" applyBorder="1">
      <alignment horizontal="right" vertical="center"/>
    </xf>
    <xf numFmtId="4" fontId="18" fillId="0" borderId="7" xfId="58" applyFill="1" applyBorder="1">
      <alignment horizontal="right" vertical="center"/>
      <protection locked="0"/>
    </xf>
    <xf numFmtId="0" fontId="18" fillId="0" borderId="7" xfId="57" applyFill="1" applyBorder="1">
      <alignment horizontal="center" vertical="center" wrapText="1"/>
      <protection locked="0"/>
    </xf>
    <xf numFmtId="0" fontId="2" fillId="0" borderId="0" xfId="74" applyFill="1" applyBorder="1" quotePrefix="1">
      <alignment horizontal="right" vertical="center"/>
    </xf>
    <xf numFmtId="0" fontId="9" fillId="0" borderId="0" xfId="0" applyFont="1" applyFill="1" applyBorder="1" applyAlignment="1" quotePrefix="1">
      <alignment horizontal="center" vertical="center"/>
    </xf>
    <xf numFmtId="0" fontId="13" fillId="0" borderId="0" xfId="0" applyFont="1" applyFill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Fill="1" applyBorder="1" applyAlignment="1" quotePrefix="1">
      <alignment horizontal="center" vertical="center"/>
    </xf>
  </cellXfs>
  <cellStyles count="2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__b-8-0" xfId="57"/>
    <cellStyle name="__b-16-0" xfId="58"/>
    <cellStyle name="__b-6-0" xfId="59"/>
    <cellStyle name="__b-15-0" xfId="60"/>
    <cellStyle name="__b-13-0" xfId="61"/>
    <cellStyle name="__b-7-0" xfId="62"/>
    <cellStyle name="__b-14-0" xfId="63"/>
    <cellStyle name="__b-18-0" xfId="64"/>
    <cellStyle name="__b-12-0" xfId="65"/>
    <cellStyle name="__b-5-0" xfId="66"/>
    <cellStyle name="__b-17-0" xfId="67"/>
    <cellStyle name="__b-4-0" xfId="68"/>
    <cellStyle name="__b-22-0" xfId="69"/>
    <cellStyle name="__b-11-0" xfId="70"/>
    <cellStyle name="__b-21-0" xfId="71"/>
    <cellStyle name="__b-3-0" xfId="72"/>
    <cellStyle name="__b-10-0" xfId="73"/>
    <cellStyle name="__b-20-0" xfId="74"/>
    <cellStyle name="__b-2-0" xfId="75"/>
    <cellStyle name="__b-1-0" xfId="76"/>
    <cellStyle name="__b-19-0" xfId="77"/>
    <cellStyle name="部门收入预算表 __b-17-0" xfId="78"/>
    <cellStyle name="部门收入预算表 __b-8-0" xfId="79"/>
    <cellStyle name="部门收入预算表 __b-7-0" xfId="80"/>
    <cellStyle name="部门收入预算表 __b-22-0" xfId="81"/>
    <cellStyle name="部门收入预算表 __b-6-0" xfId="82"/>
    <cellStyle name="部门收入预算表 __b-13-0" xfId="83"/>
    <cellStyle name="部门收入预算表 __b-16-0" xfId="84"/>
    <cellStyle name="__b-24-0" xfId="85"/>
    <cellStyle name="__b-27-0" xfId="86"/>
    <cellStyle name="部门收入预算表 __b-5-0" xfId="87"/>
    <cellStyle name="部门收入预算表 __b-12-0" xfId="88"/>
    <cellStyle name="部门收入预算表 __b-21-0" xfId="89"/>
    <cellStyle name="部门收入预算表 __b-23-0" xfId="90"/>
    <cellStyle name="部门收入预算表 __b-4-0" xfId="91"/>
    <cellStyle name="部门收入预算表 __b-11-0" xfId="92"/>
    <cellStyle name="部门收入预算表 __b-18-0" xfId="93"/>
    <cellStyle name="部门收入预算表 __b-20-0" xfId="94"/>
    <cellStyle name="__b-26-0" xfId="95"/>
    <cellStyle name="部门收入预算表 __b-3-0" xfId="96"/>
    <cellStyle name="部门收入预算表 __b-15-0" xfId="97"/>
    <cellStyle name="部门收入预算表 __b-2-0" xfId="98"/>
    <cellStyle name="部门收入预算表 __b-1-0" xfId="99"/>
    <cellStyle name="部门支出预算表 __b-1-0" xfId="100"/>
    <cellStyle name="部门支出预算表 __b-2-0" xfId="101"/>
    <cellStyle name="部门支出预算表 __b-3-0" xfId="102"/>
    <cellStyle name="部门支出预算表 __b-4-0" xfId="103"/>
    <cellStyle name="部门支出预算表 __b-15-0" xfId="104"/>
    <cellStyle name="部门支出预算表 __b-18-0" xfId="105"/>
    <cellStyle name="部门支出预算表 __b-19-0" xfId="106"/>
    <cellStyle name="部门支出预算表 __b-20-0" xfId="107"/>
    <cellStyle name="部门支出预算表 __b-5-0" xfId="108"/>
    <cellStyle name="部门支出预算表 __b-11-0" xfId="109"/>
    <cellStyle name="部门支出预算表 __b-16-0" xfId="110"/>
    <cellStyle name="部门支出预算表 __b-6-0" xfId="111"/>
    <cellStyle name="部门支出预算表 __b-17-0" xfId="112"/>
    <cellStyle name="部门支出预算表 __b-7-0" xfId="113"/>
    <cellStyle name="部门支出预算表 __b-12-0" xfId="114"/>
    <cellStyle name="部门支出预算表 __b-13-0" xfId="115"/>
    <cellStyle name="部门支出预算表 __b-8-0" xfId="116"/>
    <cellStyle name="部门支出预算表 __b-10-0" xfId="117"/>
    <cellStyle name="部门支出预算表 __b-23-0" xfId="118"/>
    <cellStyle name="部门支出预算表 __b-24-0" xfId="119"/>
    <cellStyle name="部门支出预算表 __b-21-0" xfId="120"/>
    <cellStyle name="部门支出预算表 __b-22-0" xfId="121"/>
    <cellStyle name="部门财政拨款收支预算总表 __b-1-0" xfId="122"/>
    <cellStyle name="部门财政拨款收支预算总表 __b-10-0" xfId="123"/>
    <cellStyle name="部门财政拨款收支预算总表 __b-2-0" xfId="124"/>
    <cellStyle name="部门财政拨款收支预算总表 __b-3-0" xfId="125"/>
    <cellStyle name="部门财政拨款收支预算总表 __b-11-0" xfId="126"/>
    <cellStyle name="部门财政拨款收支预算总表 __b-4-0" xfId="127"/>
    <cellStyle name="部门财政拨款收支预算总表 __b-12-0" xfId="128"/>
    <cellStyle name="部门财政拨款收支预算总表 __b-19-0" xfId="129"/>
    <cellStyle name="部门财政拨款收支预算总表 __b-20-0" xfId="130"/>
    <cellStyle name="部门财政拨款收支预算总表 __b-5-0" xfId="131"/>
    <cellStyle name="部门财政拨款收支预算总表 __b-13-0" xfId="132"/>
    <cellStyle name="部门财政拨款收支预算总表 __b-6-0" xfId="133"/>
    <cellStyle name="部门财政拨款收支预算总表 __b-14-0" xfId="134"/>
    <cellStyle name="部门财政拨款收支预算总表 __b-17-0" xfId="135"/>
    <cellStyle name="部门财政拨款收支预算总表 __b-7-0" xfId="136"/>
    <cellStyle name="部门财政拨款收支预算总表 __b-15-0" xfId="137"/>
    <cellStyle name="部门财政拨款收支预算总表 __b-18-0" xfId="138"/>
    <cellStyle name="部门财政拨款收支预算总表 __b-21-0" xfId="139"/>
    <cellStyle name="部门财政拨款收支预算总表 __b-8-0" xfId="140"/>
    <cellStyle name="部门财政拨款收支预算总表 __b-16-0" xfId="141"/>
    <cellStyle name="部门一般公共预算支出预算表 __b-15-0" xfId="142"/>
    <cellStyle name="部门一般公共预算支出预算表 __b-20-0" xfId="143"/>
    <cellStyle name="部门一般公共预算支出预算表 __b-23-0" xfId="144"/>
    <cellStyle name="部门一般公共预算支出预算表 __b-3-0" xfId="145"/>
    <cellStyle name="部门一般公共预算支出预算表 __b-21-0" xfId="146"/>
    <cellStyle name="部门一般公共预算支出预算表 __b-24-0" xfId="147"/>
    <cellStyle name="部门一般公共预算支出预算表 __b-4-0" xfId="148"/>
    <cellStyle name="部门一般公共预算支出预算表 __b-9-0" xfId="149"/>
    <cellStyle name="部门一般公共预算支出预算表 __b-12-0" xfId="150"/>
    <cellStyle name="部门一般公共预算支出预算表 __b-16-0" xfId="151"/>
    <cellStyle name="部门一般公共预算支出预算表 __b-19-0" xfId="152"/>
    <cellStyle name="部门一般公共预算支出预算表 __b-22-0" xfId="153"/>
    <cellStyle name="部门一般公共预算支出预算表 __b-25-0" xfId="154"/>
    <cellStyle name="部门一般公共预算支出预算表 __b-5-0" xfId="155"/>
    <cellStyle name="部门一般公共预算支出预算表 __b-13-0" xfId="156"/>
    <cellStyle name="部门一般公共预算支出预算表 __b-17-0" xfId="157"/>
    <cellStyle name="部门一般公共预算支出预算表 __b-26-0" xfId="158"/>
    <cellStyle name="部门一般公共预算支出预算表 __b-6-0" xfId="159"/>
    <cellStyle name="部门一般公共预算支出预算表 __b-7-0" xfId="160"/>
    <cellStyle name="部门一般公共预算支出预算表 __b-14-0" xfId="161"/>
    <cellStyle name="部门一般公共预算支出预算表 __b-18-0" xfId="162"/>
    <cellStyle name="部门一般公共预算支出预算表 __b-8-0" xfId="163"/>
    <cellStyle name="部门一般公共预算支出预算表 __b-10-0" xfId="164"/>
    <cellStyle name="部门一般公共预算“三公”经费支出预算表 __b-1-0" xfId="165"/>
    <cellStyle name="部门一般公共预算“三公”经费支出预算表 __b-17-0" xfId="166"/>
    <cellStyle name="部门一般公共预算“三公”经费支出预算表 __b-2-0" xfId="167"/>
    <cellStyle name="部门一般公共预算“三公”经费支出预算表 __b-3-0" xfId="168"/>
    <cellStyle name="部门一般公共预算“三公”经费支出预算表 __b-9-0" xfId="169"/>
    <cellStyle name="部门一般公共预算“三公”经费支出预算表 __b-12-0" xfId="170"/>
    <cellStyle name="部门一般公共预算“三公”经费支出预算表 __b-4-0" xfId="171"/>
    <cellStyle name="部门一般公共预算“三公”经费支出预算表 __b-13-0" xfId="172"/>
    <cellStyle name="部门一般公共预算“三公”经费支出预算表 __b-16-0" xfId="173"/>
    <cellStyle name="部门一般公共预算“三公”经费支出预算表 __b-18-0" xfId="174"/>
    <cellStyle name="部门一般公共预算“三公”经费支出预算表 __b-5-0" xfId="175"/>
    <cellStyle name="部门一般公共预算“三公”经费支出预算表 __b-10-0" xfId="176"/>
    <cellStyle name="部门一般公共预算“三公”经费支出预算表 __b-14-0" xfId="177"/>
    <cellStyle name="部门一般公共预算“三公”经费支出预算表 __b-20-0" xfId="178"/>
    <cellStyle name="部门一般公共预算“三公”经费支出预算表 __b-6-0" xfId="179"/>
    <cellStyle name="部门一般公共预算“三公”经费支出预算表 __b-7-0" xfId="180"/>
    <cellStyle name="部门一般公共预算“三公”经费支出预算表 __b-11-0" xfId="181"/>
    <cellStyle name="部门一般公共预算“三公”经费支出预算表 __b-15-0" xfId="182"/>
    <cellStyle name="Normal" xfId="183"/>
    <cellStyle name="部门政府采购预算表 __b-12-0" xfId="184"/>
    <cellStyle name="部门政府采购预算表 __b-3-0" xfId="185"/>
    <cellStyle name="部门政府采购预算表 __b-22-0" xfId="186"/>
    <cellStyle name="部门政府采购预算表 __b-4-0" xfId="187"/>
    <cellStyle name="部门政府采购预算表 __b-13-0" xfId="188"/>
    <cellStyle name="部门政府采购预算表 __b-23-0" xfId="189"/>
    <cellStyle name="部门政府采购预算表 __b-5-0" xfId="190"/>
    <cellStyle name="部门政府采购预算表 __b-14-0" xfId="191"/>
    <cellStyle name="部门政府采购预算表 __b-24-0" xfId="192"/>
    <cellStyle name="部门政府采购预算表 __b-6-0" xfId="193"/>
    <cellStyle name="部门政府采购预算表 __b-16-0" xfId="194"/>
    <cellStyle name="部门政府采购预算表 __b-25-0" xfId="195"/>
    <cellStyle name="部门政府采购预算表 __b-7-0" xfId="196"/>
    <cellStyle name="部门政府采购预算表 __b-20-0" xfId="197"/>
    <cellStyle name="部门政府采购预算表 __b-28-0" xfId="198"/>
    <cellStyle name="部门政府采购预算表 __b-8-0" xfId="199"/>
    <cellStyle name="部门政府采购预算表 __b-17-0" xfId="200"/>
    <cellStyle name="部门政府采购预算表 __b-26-0" xfId="201"/>
    <cellStyle name="部门政府采购预算表 __b-9-0" xfId="202"/>
    <cellStyle name="部门政府采购预算表 __b-18-0" xfId="203"/>
    <cellStyle name="部门政府采购预算表 __b-27-0" xfId="204"/>
    <cellStyle name="部门政府采购预算表 __b-33-0" xfId="205"/>
    <cellStyle name="部门政府采购预算表 __b-35-0" xfId="206"/>
    <cellStyle name="部门政府采购预算表 __b-36-0" xfId="207"/>
    <cellStyle name="部门政府采购预算表 __b-38-0" xfId="208"/>
    <cellStyle name="部门政府采购预算表 __b-37-0" xfId="209"/>
    <cellStyle name="部门政府采购预算表 __b-29-0" xfId="210"/>
    <cellStyle name="部门政府采购预算表 __b-31-0" xfId="211"/>
    <cellStyle name="部门政府采购预算表 __b-34-0" xfId="212"/>
    <cellStyle name="部门政府采购预算表 __b-30-0" xfId="213"/>
    <cellStyle name="部门政府采购预算表 __b-32-0" xfId="214"/>
    <cellStyle name="__b-42-0" xfId="215"/>
    <cellStyle name="__b-45-0" xfId="216"/>
    <cellStyle name="部门政府采购预算表 __b-39-0" xfId="217"/>
    <cellStyle name="__b-46-0" xfId="218"/>
    <cellStyle name="部门政府采购预算表 __b-40-0" xfId="219"/>
    <cellStyle name="__b-43-0" xfId="220"/>
    <cellStyle name="__b-47-0" xfId="221"/>
    <cellStyle name="部门项目中期规划预算表 __b-3-0" xfId="222"/>
    <cellStyle name="部门项目中期规划预算表 __b-11-0" xfId="223"/>
    <cellStyle name="部门项目中期规划预算表 __b-19-0" xfId="224"/>
    <cellStyle name="部门项目中期规划预算表 __b-26-0" xfId="225"/>
    <cellStyle name="部门项目中期规划预算表 __b-4-0" xfId="226"/>
    <cellStyle name="部门项目中期规划预算表 __b-15-0" xfId="227"/>
    <cellStyle name="部门项目中期规划预算表 __b-20-0" xfId="228"/>
    <cellStyle name="部门项目中期规划预算表 __b-24-0" xfId="229"/>
    <cellStyle name="部门项目中期规划预算表 __b-27-0" xfId="230"/>
    <cellStyle name="部门项目中期规划预算表 __b-5-0" xfId="231"/>
    <cellStyle name="部门项目中期规划预算表 __b-16-0" xfId="232"/>
    <cellStyle name="部门项目中期规划预算表 __b-21-0" xfId="233"/>
    <cellStyle name="部门项目中期规划预算表 __b-6-0" xfId="234"/>
    <cellStyle name="部门项目中期规划预算表 __b-17-0" xfId="235"/>
    <cellStyle name="部门项目中期规划预算表 __b-22-0" xfId="236"/>
    <cellStyle name="部门项目中期规划预算表 __b-7-0" xfId="237"/>
    <cellStyle name="部门项目中期规划预算表 __b-8-0" xfId="238"/>
    <cellStyle name="部门项目中期规划预算表 __b-12-0" xfId="239"/>
    <cellStyle name="部门项目中期规划预算表 __b-10-0" xfId="240"/>
    <cellStyle name="部门项目中期规划预算表 __b-13-0" xfId="241"/>
    <cellStyle name="部门项目中期规划预算表 __b-18-0" xfId="242"/>
    <cellStyle name="部门预算项目支出明细表（一） __b-3-0" xfId="243"/>
    <cellStyle name="部门预算项目支出明细表（一） __b-4-0" xfId="244"/>
    <cellStyle name="部门预算项目支出明细表（一） __b-11-0" xfId="245"/>
    <cellStyle name="部门预算项目支出明细表（一） __b-5-0" xfId="246"/>
    <cellStyle name="部门预算项目支出明细表（一） __b-12-0" xfId="247"/>
    <cellStyle name="部门预算项目支出明细表（一） __b-15-0" xfId="248"/>
    <cellStyle name="部门预算项目支出明细表（一） __b-6-0" xfId="249"/>
    <cellStyle name="部门预算项目支出明细表（一） __b-7-0" xfId="250"/>
    <cellStyle name="部门预算项目支出明细表（一） __b-13-0" xfId="251"/>
    <cellStyle name="部门预算项目支出明细表（一） __b-21-0" xfId="252"/>
    <cellStyle name="部门预算项目支出明细表（一） __b-23-0" xfId="253"/>
    <cellStyle name="部门预算项目支出明细表（一） __b-19-0" xfId="254"/>
    <cellStyle name="部门预算项目支出明细表（一） __b-22-0" xfId="255"/>
    <cellStyle name="部门预算项目支出明细表（一） __b-24-0" xfId="256"/>
    <cellStyle name="部门预算项目支出明细表（一） __b-20-0" xfId="257"/>
    <cellStyle name="部门预算项目支出明细表（一） __b-25-0" xfId="258"/>
    <cellStyle name="部门预算项目支出明细表（一） __b-27-0" xfId="259"/>
    <cellStyle name="部门预算项目支出明细表（一） __b-28-0" xfId="260"/>
    <cellStyle name="部门预算项目支出明细表（一） __b-26-0" xfId="261"/>
    <cellStyle name="__b-30-0" xfId="2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topLeftCell="A2" workbookViewId="0">
      <selection activeCell="B6" sqref="B6:B11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s="1" customFormat="1" ht="15" customHeight="1" spans="1:4">
      <c r="A1" s="338"/>
      <c r="B1" s="339"/>
      <c r="C1" s="339"/>
      <c r="D1" s="340"/>
    </row>
    <row r="2" s="1" customFormat="1" ht="41.25" customHeight="1" spans="1:4">
      <c r="A2" s="341" t="str">
        <f>"2026"&amp;"年财务收支预算总表"</f>
        <v>2026年财务收支预算总表</v>
      </c>
      <c r="B2" s="312"/>
      <c r="C2" s="312"/>
      <c r="D2" s="312"/>
    </row>
    <row r="3" s="1" customFormat="1" ht="17.25" customHeight="1" spans="1:4">
      <c r="A3" s="342" t="str">
        <f>"单位名称："&amp;"昆明市妇女促进就业中心"</f>
        <v>单位名称：昆明市妇女促进就业中心</v>
      </c>
      <c r="B3" s="343"/>
      <c r="C3" s="312"/>
      <c r="D3" s="361" t="s">
        <v>0</v>
      </c>
    </row>
    <row r="4" s="1" customFormat="1" ht="23.25" customHeight="1" spans="1:4">
      <c r="A4" s="345" t="s">
        <v>1</v>
      </c>
      <c r="B4" s="346"/>
      <c r="C4" s="345" t="s">
        <v>2</v>
      </c>
      <c r="D4" s="347"/>
    </row>
    <row r="5" s="1" customFormat="1" ht="24" customHeight="1" spans="1:4">
      <c r="A5" s="348" t="s">
        <v>3</v>
      </c>
      <c r="B5" s="345" t="str">
        <f>"2026"&amp;"年预算"</f>
        <v>2026年预算</v>
      </c>
      <c r="C5" s="345" t="s">
        <v>4</v>
      </c>
      <c r="D5" s="349" t="str">
        <f>"2026"&amp;"年预算"</f>
        <v>2026年预算</v>
      </c>
    </row>
    <row r="6" s="1" customFormat="1" ht="17.25" customHeight="1" spans="1:4">
      <c r="A6" s="350" t="s">
        <v>5</v>
      </c>
      <c r="B6" s="351">
        <v>1703665</v>
      </c>
      <c r="C6" s="350" t="s">
        <v>6</v>
      </c>
      <c r="D6" s="351">
        <v>1279433.19</v>
      </c>
    </row>
    <row r="7" s="1" customFormat="1" ht="17.25" customHeight="1" spans="1:4">
      <c r="A7" s="350" t="s">
        <v>7</v>
      </c>
      <c r="B7" s="351"/>
      <c r="C7" s="350" t="s">
        <v>8</v>
      </c>
      <c r="D7" s="351"/>
    </row>
    <row r="8" s="1" customFormat="1" ht="17.25" customHeight="1" spans="1:4">
      <c r="A8" s="350" t="s">
        <v>9</v>
      </c>
      <c r="B8" s="351"/>
      <c r="C8" s="352" t="s">
        <v>10</v>
      </c>
      <c r="D8" s="351"/>
    </row>
    <row r="9" s="1" customFormat="1" ht="17.25" customHeight="1" spans="1:4">
      <c r="A9" s="350" t="s">
        <v>11</v>
      </c>
      <c r="B9" s="351"/>
      <c r="C9" s="352" t="s">
        <v>12</v>
      </c>
      <c r="D9" s="351"/>
    </row>
    <row r="10" s="1" customFormat="1" ht="17.25" customHeight="1" spans="1:4">
      <c r="A10" s="350" t="s">
        <v>13</v>
      </c>
      <c r="B10" s="351">
        <v>39267.19</v>
      </c>
      <c r="C10" s="352" t="s">
        <v>14</v>
      </c>
      <c r="D10" s="351"/>
    </row>
    <row r="11" s="1" customFormat="1" ht="17.25" customHeight="1" spans="1:4">
      <c r="A11" s="350" t="s">
        <v>15</v>
      </c>
      <c r="B11" s="351"/>
      <c r="C11" s="352" t="s">
        <v>16</v>
      </c>
      <c r="D11" s="351"/>
    </row>
    <row r="12" s="1" customFormat="1" ht="17.25" customHeight="1" spans="1:4">
      <c r="A12" s="350" t="s">
        <v>17</v>
      </c>
      <c r="B12" s="351"/>
      <c r="C12" s="353" t="s">
        <v>18</v>
      </c>
      <c r="D12" s="351"/>
    </row>
    <row r="13" s="1" customFormat="1" ht="17.25" customHeight="1" spans="1:4">
      <c r="A13" s="350" t="s">
        <v>19</v>
      </c>
      <c r="B13" s="351"/>
      <c r="C13" s="353" t="s">
        <v>20</v>
      </c>
      <c r="D13" s="351">
        <v>227200</v>
      </c>
    </row>
    <row r="14" s="1" customFormat="1" ht="17.25" customHeight="1" spans="1:4">
      <c r="A14" s="350" t="s">
        <v>21</v>
      </c>
      <c r="B14" s="351"/>
      <c r="C14" s="353" t="s">
        <v>22</v>
      </c>
      <c r="D14" s="351">
        <v>124299</v>
      </c>
    </row>
    <row r="15" s="1" customFormat="1" ht="17.25" customHeight="1" spans="1:4">
      <c r="A15" s="350" t="s">
        <v>23</v>
      </c>
      <c r="B15" s="351">
        <v>39267.19</v>
      </c>
      <c r="C15" s="353" t="s">
        <v>24</v>
      </c>
      <c r="D15" s="351"/>
    </row>
    <row r="16" s="1" customFormat="1" ht="17.25" customHeight="1" spans="1:4">
      <c r="A16" s="354"/>
      <c r="B16" s="351"/>
      <c r="C16" s="353" t="s">
        <v>25</v>
      </c>
      <c r="D16" s="355"/>
    </row>
    <row r="17" s="1" customFormat="1" ht="17.25" customHeight="1" spans="1:4">
      <c r="A17" s="356"/>
      <c r="B17" s="357"/>
      <c r="C17" s="353" t="s">
        <v>26</v>
      </c>
      <c r="D17" s="355"/>
    </row>
    <row r="18" s="1" customFormat="1" ht="17.25" customHeight="1" spans="1:4">
      <c r="A18" s="356"/>
      <c r="B18" s="357"/>
      <c r="C18" s="353" t="s">
        <v>27</v>
      </c>
      <c r="D18" s="355"/>
    </row>
    <row r="19" s="1" customFormat="1" ht="17.25" customHeight="1" spans="1:4">
      <c r="A19" s="356"/>
      <c r="B19" s="357"/>
      <c r="C19" s="353" t="s">
        <v>28</v>
      </c>
      <c r="D19" s="355"/>
    </row>
    <row r="20" s="1" customFormat="1" ht="17.25" customHeight="1" spans="1:4">
      <c r="A20" s="356"/>
      <c r="B20" s="357"/>
      <c r="C20" s="353" t="s">
        <v>29</v>
      </c>
      <c r="D20" s="355"/>
    </row>
    <row r="21" s="1" customFormat="1" ht="17.25" customHeight="1" spans="1:4">
      <c r="A21" s="356"/>
      <c r="B21" s="357"/>
      <c r="C21" s="353" t="s">
        <v>30</v>
      </c>
      <c r="D21" s="355"/>
    </row>
    <row r="22" s="1" customFormat="1" ht="17.25" customHeight="1" spans="1:4">
      <c r="A22" s="356"/>
      <c r="B22" s="357"/>
      <c r="C22" s="353" t="s">
        <v>31</v>
      </c>
      <c r="D22" s="355"/>
    </row>
    <row r="23" s="1" customFormat="1" ht="17.25" customHeight="1" spans="1:4">
      <c r="A23" s="356"/>
      <c r="B23" s="357"/>
      <c r="C23" s="353" t="s">
        <v>32</v>
      </c>
      <c r="D23" s="355"/>
    </row>
    <row r="24" s="1" customFormat="1" ht="17.25" customHeight="1" spans="1:4">
      <c r="A24" s="356"/>
      <c r="B24" s="357"/>
      <c r="C24" s="353" t="s">
        <v>33</v>
      </c>
      <c r="D24" s="355">
        <v>112000</v>
      </c>
    </row>
    <row r="25" s="1" customFormat="1" ht="17.25" customHeight="1" spans="1:4">
      <c r="A25" s="356"/>
      <c r="B25" s="357"/>
      <c r="C25" s="353" t="s">
        <v>34</v>
      </c>
      <c r="D25" s="355"/>
    </row>
    <row r="26" s="1" customFormat="1" ht="17.25" customHeight="1" spans="1:4">
      <c r="A26" s="356"/>
      <c r="B26" s="357"/>
      <c r="C26" s="354" t="s">
        <v>35</v>
      </c>
      <c r="D26" s="355"/>
    </row>
    <row r="27" s="1" customFormat="1" ht="17.25" customHeight="1" spans="1:4">
      <c r="A27" s="356"/>
      <c r="B27" s="357"/>
      <c r="C27" s="353" t="s">
        <v>36</v>
      </c>
      <c r="D27" s="355"/>
    </row>
    <row r="28" s="1" customFormat="1" ht="16.5" customHeight="1" spans="1:4">
      <c r="A28" s="356"/>
      <c r="B28" s="357"/>
      <c r="C28" s="353" t="s">
        <v>37</v>
      </c>
      <c r="D28" s="355"/>
    </row>
    <row r="29" s="1" customFormat="1" ht="16.5" customHeight="1" spans="1:4">
      <c r="A29" s="356"/>
      <c r="B29" s="357"/>
      <c r="C29" s="354" t="s">
        <v>38</v>
      </c>
      <c r="D29" s="355"/>
    </row>
    <row r="30" s="1" customFormat="1" ht="17.25" customHeight="1" spans="1:4">
      <c r="A30" s="356"/>
      <c r="B30" s="357"/>
      <c r="C30" s="354" t="s">
        <v>39</v>
      </c>
      <c r="D30" s="355"/>
    </row>
    <row r="31" s="1" customFormat="1" ht="17.25" customHeight="1" spans="1:4">
      <c r="A31" s="356"/>
      <c r="B31" s="357"/>
      <c r="C31" s="353" t="s">
        <v>40</v>
      </c>
      <c r="D31" s="355"/>
    </row>
    <row r="32" s="1" customFormat="1" ht="16.5" customHeight="1" spans="1:4">
      <c r="A32" s="356" t="s">
        <v>41</v>
      </c>
      <c r="B32" s="358">
        <v>1742932.19</v>
      </c>
      <c r="C32" s="356" t="s">
        <v>42</v>
      </c>
      <c r="D32" s="359">
        <v>1742932.19</v>
      </c>
    </row>
    <row r="33" s="1" customFormat="1" ht="16.5" customHeight="1" spans="1:4">
      <c r="A33" s="354" t="s">
        <v>43</v>
      </c>
      <c r="B33" s="355"/>
      <c r="C33" s="354" t="s">
        <v>44</v>
      </c>
      <c r="D33" s="357"/>
    </row>
    <row r="34" s="1" customFormat="1" ht="16.5" customHeight="1" spans="1:4">
      <c r="A34" s="360" t="s">
        <v>45</v>
      </c>
      <c r="B34" s="359">
        <v>1742932.19</v>
      </c>
      <c r="C34" s="360" t="s">
        <v>46</v>
      </c>
      <c r="D34" s="359">
        <v>1742932.19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5" sqref="C15"/>
    </sheetView>
  </sheetViews>
  <sheetFormatPr defaultColWidth="9.14166666666667" defaultRowHeight="14.25" customHeight="1" outlineLevelCol="5"/>
  <cols>
    <col min="1" max="1" width="8.875" style="2" customWidth="1"/>
    <col min="2" max="2" width="20.7083333333333" style="2" customWidth="1"/>
    <col min="3" max="3" width="32.1416666666667" style="2" customWidth="1"/>
    <col min="4" max="4" width="27.7083333333333" style="2" customWidth="1"/>
    <col min="5" max="6" width="36.7083333333333" style="2" customWidth="1"/>
    <col min="7" max="16384" width="9.14166666666667" style="2"/>
  </cols>
  <sheetData>
    <row r="1" ht="12" customHeight="1" spans="1:6">
      <c r="A1" s="164">
        <v>1</v>
      </c>
      <c r="B1" s="165">
        <v>0</v>
      </c>
      <c r="C1" s="164">
        <v>1</v>
      </c>
      <c r="D1" s="166"/>
      <c r="E1" s="166"/>
      <c r="F1" s="167" t="s">
        <v>354</v>
      </c>
    </row>
    <row r="2" ht="42" customHeight="1" spans="1:6">
      <c r="A2" s="363" t="s">
        <v>355</v>
      </c>
      <c r="B2" s="168" t="s">
        <v>356</v>
      </c>
      <c r="C2" s="169"/>
      <c r="D2" s="170"/>
      <c r="E2" s="170"/>
      <c r="F2" s="170"/>
    </row>
    <row r="3" ht="13.5" customHeight="1" spans="1:6">
      <c r="A3" s="33" t="s">
        <v>357</v>
      </c>
      <c r="B3" s="33"/>
      <c r="C3" s="164"/>
      <c r="D3" s="166"/>
      <c r="E3" s="166"/>
      <c r="F3" s="167" t="s">
        <v>0</v>
      </c>
    </row>
    <row r="4" ht="19.5" customHeight="1" spans="1:6">
      <c r="A4" s="171" t="s">
        <v>168</v>
      </c>
      <c r="B4" s="172" t="s">
        <v>64</v>
      </c>
      <c r="C4" s="171" t="s">
        <v>65</v>
      </c>
      <c r="D4" s="40" t="s">
        <v>358</v>
      </c>
      <c r="E4" s="41"/>
      <c r="F4" s="42"/>
    </row>
    <row r="5" ht="18.75" customHeight="1" spans="1:6">
      <c r="A5" s="173"/>
      <c r="B5" s="174"/>
      <c r="C5" s="173"/>
      <c r="D5" s="18" t="s">
        <v>49</v>
      </c>
      <c r="E5" s="40" t="s">
        <v>67</v>
      </c>
      <c r="F5" s="18" t="s">
        <v>68</v>
      </c>
    </row>
    <row r="6" ht="18.75" customHeight="1" spans="1:6">
      <c r="A6" s="175">
        <v>1</v>
      </c>
      <c r="B6" s="176" t="s">
        <v>75</v>
      </c>
      <c r="C6" s="175">
        <v>3</v>
      </c>
      <c r="D6" s="177">
        <v>4</v>
      </c>
      <c r="E6" s="177">
        <v>5</v>
      </c>
      <c r="F6" s="177">
        <v>6</v>
      </c>
    </row>
    <row r="7" ht="21" customHeight="1" spans="1:6">
      <c r="A7" s="51"/>
      <c r="B7" s="51"/>
      <c r="C7" s="51"/>
      <c r="D7" s="28"/>
      <c r="E7" s="28"/>
      <c r="F7" s="28"/>
    </row>
    <row r="8" ht="21" customHeight="1" spans="1:6">
      <c r="A8" s="51"/>
      <c r="B8" s="51"/>
      <c r="C8" s="51"/>
      <c r="D8" s="28"/>
      <c r="E8" s="28"/>
      <c r="F8" s="28"/>
    </row>
    <row r="9" ht="18.75" customHeight="1" spans="1:6">
      <c r="A9" s="178" t="s">
        <v>157</v>
      </c>
      <c r="B9" s="178" t="s">
        <v>157</v>
      </c>
      <c r="C9" s="179" t="s">
        <v>157</v>
      </c>
      <c r="D9" s="28"/>
      <c r="E9" s="28"/>
      <c r="F9" s="28"/>
    </row>
    <row r="10" customHeight="1" spans="1:6">
      <c r="A10" s="180" t="s">
        <v>359</v>
      </c>
      <c r="B10" s="180"/>
      <c r="C10" s="180"/>
      <c r="D10" s="180"/>
      <c r="E10" s="180"/>
      <c r="F10" s="18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D9" sqref="D9"/>
    </sheetView>
  </sheetViews>
  <sheetFormatPr defaultColWidth="9.14166666666667" defaultRowHeight="14.25" customHeight="1"/>
  <cols>
    <col min="1" max="1" width="24.625" customWidth="1"/>
    <col min="2" max="2" width="10" customWidth="1"/>
    <col min="3" max="3" width="8.125" customWidth="1"/>
    <col min="4" max="5" width="4.375" customWidth="1"/>
    <col min="6" max="6" width="19.375" customWidth="1"/>
    <col min="7" max="7" width="8.125" customWidth="1"/>
    <col min="8" max="8" width="11.875" customWidth="1"/>
    <col min="9" max="9" width="10" customWidth="1"/>
    <col min="10" max="10" width="15.625" customWidth="1"/>
    <col min="11" max="11" width="17.5" customWidth="1"/>
    <col min="12" max="12" width="4.375" customWidth="1"/>
    <col min="13" max="13" width="8.125" customWidth="1"/>
    <col min="14" max="14" width="17.125" customWidth="1"/>
    <col min="15" max="15" width="11.875" customWidth="1"/>
    <col min="16" max="16" width="15.625" customWidth="1"/>
    <col min="17" max="17" width="8.875" customWidth="1"/>
  </cols>
  <sheetData>
    <row r="1" ht="15.75" customHeight="1" spans="1:17">
      <c r="P1" s="90"/>
      <c r="Q1" s="90" t="s">
        <v>360</v>
      </c>
    </row>
    <row r="2" ht="41.25" customHeight="1" spans="1:17">
      <c r="A2" s="120" t="s">
        <v>361</v>
      </c>
      <c r="B2" s="92"/>
      <c r="C2" s="92"/>
      <c r="D2" s="92"/>
      <c r="E2" s="92"/>
      <c r="F2" s="92"/>
      <c r="G2" s="92"/>
      <c r="H2" s="92"/>
      <c r="I2" s="92"/>
      <c r="J2" s="92"/>
      <c r="K2" s="93"/>
      <c r="L2" s="92"/>
      <c r="M2" s="92"/>
      <c r="N2" s="93"/>
      <c r="O2" s="92"/>
      <c r="P2" s="93"/>
      <c r="Q2" s="93"/>
    </row>
    <row r="3" ht="18.75" customHeight="1" spans="1:17">
      <c r="A3" s="150" t="str">
        <f>部门政府性基金预算支出预算表06!A3</f>
        <v>单位名称：昆明市妇女促进就业中心</v>
      </c>
      <c r="B3" s="151"/>
      <c r="C3" s="151"/>
      <c r="D3" s="151"/>
      <c r="E3" s="151"/>
      <c r="F3" s="151"/>
      <c r="G3" s="151"/>
      <c r="H3" s="151"/>
      <c r="I3" s="151"/>
      <c r="J3" s="151"/>
      <c r="P3" s="152"/>
      <c r="Q3" s="153" t="s">
        <v>0</v>
      </c>
    </row>
    <row r="4" ht="15.75" customHeight="1" spans="1:17">
      <c r="A4" s="127" t="s">
        <v>362</v>
      </c>
      <c r="B4" s="127" t="s">
        <v>363</v>
      </c>
      <c r="C4" s="127" t="s">
        <v>364</v>
      </c>
      <c r="D4" s="127" t="s">
        <v>365</v>
      </c>
      <c r="E4" s="127" t="s">
        <v>366</v>
      </c>
      <c r="F4" s="127" t="s">
        <v>367</v>
      </c>
      <c r="G4" s="127" t="s">
        <v>368</v>
      </c>
      <c r="H4" s="127"/>
      <c r="I4" s="127"/>
      <c r="J4" s="127"/>
      <c r="K4" s="154"/>
      <c r="L4" s="127"/>
      <c r="M4" s="127"/>
      <c r="N4" s="128"/>
      <c r="O4" s="127"/>
      <c r="P4" s="154"/>
      <c r="Q4" s="128"/>
    </row>
    <row r="5" ht="17.25" customHeight="1" spans="1:17">
      <c r="A5" s="127"/>
      <c r="B5" s="127"/>
      <c r="C5" s="127"/>
      <c r="D5" s="127"/>
      <c r="E5" s="127"/>
      <c r="F5" s="127"/>
      <c r="G5" s="127" t="s">
        <v>49</v>
      </c>
      <c r="H5" s="127" t="s">
        <v>52</v>
      </c>
      <c r="I5" s="127" t="s">
        <v>369</v>
      </c>
      <c r="J5" s="127" t="s">
        <v>370</v>
      </c>
      <c r="K5" s="154" t="s">
        <v>371</v>
      </c>
      <c r="L5" s="127" t="s">
        <v>372</v>
      </c>
      <c r="M5" s="127"/>
      <c r="N5" s="128"/>
      <c r="O5" s="127"/>
      <c r="P5" s="154"/>
      <c r="Q5" s="128"/>
    </row>
    <row r="6" ht="54" customHeight="1" spans="1:17">
      <c r="A6" s="127"/>
      <c r="B6" s="127"/>
      <c r="C6" s="127"/>
      <c r="D6" s="127"/>
      <c r="E6" s="127"/>
      <c r="F6" s="127"/>
      <c r="G6" s="127"/>
      <c r="H6" s="127" t="s">
        <v>51</v>
      </c>
      <c r="I6" s="127"/>
      <c r="J6" s="127"/>
      <c r="K6" s="154"/>
      <c r="L6" s="127" t="s">
        <v>51</v>
      </c>
      <c r="M6" s="127" t="s">
        <v>57</v>
      </c>
      <c r="N6" s="128" t="s">
        <v>58</v>
      </c>
      <c r="O6" s="127" t="s">
        <v>59</v>
      </c>
      <c r="P6" s="154" t="s">
        <v>60</v>
      </c>
      <c r="Q6" s="128" t="s">
        <v>61</v>
      </c>
    </row>
    <row r="7" ht="18" customHeight="1" spans="1:17">
      <c r="A7" s="155">
        <v>1</v>
      </c>
      <c r="B7" s="156">
        <v>2</v>
      </c>
      <c r="C7" s="155">
        <v>3</v>
      </c>
      <c r="D7" s="155">
        <v>4</v>
      </c>
      <c r="E7" s="156">
        <v>5</v>
      </c>
      <c r="F7" s="155">
        <v>6</v>
      </c>
      <c r="G7" s="155">
        <v>7</v>
      </c>
      <c r="H7" s="156">
        <v>8</v>
      </c>
      <c r="I7" s="155">
        <v>9</v>
      </c>
      <c r="J7" s="155">
        <v>10</v>
      </c>
      <c r="K7" s="156">
        <v>11</v>
      </c>
      <c r="L7" s="155">
        <v>12</v>
      </c>
      <c r="M7" s="155">
        <v>13</v>
      </c>
      <c r="N7" s="156">
        <v>14</v>
      </c>
      <c r="O7" s="155">
        <v>15</v>
      </c>
      <c r="P7" s="155">
        <v>16</v>
      </c>
      <c r="Q7" s="156">
        <v>17</v>
      </c>
    </row>
    <row r="8" ht="21" customHeight="1" spans="1:17">
      <c r="A8" s="157" t="s">
        <v>280</v>
      </c>
      <c r="B8" s="158" t="s">
        <v>218</v>
      </c>
      <c r="C8" s="158" t="s">
        <v>373</v>
      </c>
      <c r="D8" s="158" t="s">
        <v>374</v>
      </c>
      <c r="E8" s="159">
        <v>1</v>
      </c>
      <c r="F8" s="160"/>
      <c r="G8" s="160">
        <f>H8</f>
        <v>15000</v>
      </c>
      <c r="H8" s="160">
        <v>15000</v>
      </c>
      <c r="I8" s="160"/>
      <c r="J8" s="160"/>
      <c r="K8" s="160"/>
      <c r="L8" s="160"/>
      <c r="M8" s="160"/>
      <c r="N8" s="160"/>
      <c r="O8" s="160"/>
      <c r="P8" s="160"/>
      <c r="Q8" s="160"/>
    </row>
    <row r="9" ht="21" customHeight="1" spans="1:17">
      <c r="A9" s="145"/>
      <c r="B9" s="144"/>
      <c r="C9" s="144"/>
      <c r="D9" s="144"/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ht="21" customHeight="1" spans="1:17">
      <c r="A10" s="145"/>
      <c r="B10" s="144"/>
      <c r="C10" s="144"/>
      <c r="D10" s="144"/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</row>
    <row r="11" ht="21" customHeight="1" spans="1:17">
      <c r="A11" s="148" t="s">
        <v>157</v>
      </c>
      <c r="B11" s="161"/>
      <c r="C11" s="161"/>
      <c r="D11" s="161"/>
      <c r="E11" s="162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</row>
    <row r="12" customHeight="1" spans="1:17">
      <c r="A12" s="16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16"/>
      <c r="B1" s="117"/>
      <c r="C1" s="117"/>
      <c r="D1" s="116"/>
      <c r="E1" s="116"/>
      <c r="F1" s="116"/>
      <c r="G1" s="116"/>
      <c r="H1" s="118"/>
      <c r="I1" s="116"/>
      <c r="J1" s="116"/>
      <c r="K1" s="117"/>
      <c r="L1" s="116"/>
      <c r="M1" s="119"/>
      <c r="N1" s="119" t="s">
        <v>375</v>
      </c>
    </row>
    <row r="2" ht="41.25" customHeight="1" spans="1:14">
      <c r="A2" s="364" t="s">
        <v>376</v>
      </c>
      <c r="B2" s="93"/>
      <c r="C2" s="93"/>
      <c r="D2" s="121"/>
      <c r="E2" s="121"/>
      <c r="F2" s="121"/>
      <c r="G2" s="121"/>
      <c r="H2" s="122"/>
      <c r="I2" s="121"/>
      <c r="J2" s="121"/>
      <c r="K2" s="93"/>
      <c r="L2" s="121"/>
      <c r="M2" s="122"/>
      <c r="N2" s="93"/>
    </row>
    <row r="3" ht="22.5" customHeight="1" spans="1:14">
      <c r="A3" s="123" t="s">
        <v>357</v>
      </c>
      <c r="B3" s="124"/>
      <c r="C3" s="124"/>
      <c r="D3" s="125"/>
      <c r="E3" s="125"/>
      <c r="F3" s="125"/>
      <c r="G3" s="125"/>
      <c r="H3" s="118"/>
      <c r="I3" s="116"/>
      <c r="J3" s="116"/>
      <c r="K3" s="117"/>
      <c r="L3" s="116"/>
      <c r="M3" s="126"/>
      <c r="N3" s="119" t="s">
        <v>0</v>
      </c>
    </row>
    <row r="4" ht="24" customHeight="1" spans="1:14">
      <c r="A4" s="127" t="s">
        <v>362</v>
      </c>
      <c r="B4" s="128" t="s">
        <v>377</v>
      </c>
      <c r="C4" s="128" t="s">
        <v>378</v>
      </c>
      <c r="D4" s="129" t="s">
        <v>368</v>
      </c>
      <c r="E4" s="129"/>
      <c r="F4" s="129"/>
      <c r="G4" s="129"/>
      <c r="H4" s="130"/>
      <c r="I4" s="129"/>
      <c r="J4" s="129"/>
      <c r="K4" s="131"/>
      <c r="L4" s="129"/>
      <c r="M4" s="130"/>
      <c r="N4" s="132"/>
    </row>
    <row r="5" ht="24" customHeight="1" spans="1:14">
      <c r="A5" s="127"/>
      <c r="B5" s="128"/>
      <c r="C5" s="128"/>
      <c r="D5" s="133" t="s">
        <v>49</v>
      </c>
      <c r="E5" s="133" t="s">
        <v>52</v>
      </c>
      <c r="F5" s="133" t="s">
        <v>369</v>
      </c>
      <c r="G5" s="133" t="s">
        <v>370</v>
      </c>
      <c r="H5" s="134" t="s">
        <v>371</v>
      </c>
      <c r="I5" s="135" t="s">
        <v>372</v>
      </c>
      <c r="J5" s="135"/>
      <c r="K5" s="136"/>
      <c r="L5" s="135"/>
      <c r="M5" s="137"/>
      <c r="N5" s="138"/>
    </row>
    <row r="6" ht="54" customHeight="1" spans="1:14">
      <c r="A6" s="127"/>
      <c r="B6" s="128"/>
      <c r="C6" s="128"/>
      <c r="D6" s="139"/>
      <c r="E6" s="139" t="s">
        <v>51</v>
      </c>
      <c r="F6" s="139"/>
      <c r="G6" s="139"/>
      <c r="H6" s="140"/>
      <c r="I6" s="139" t="s">
        <v>51</v>
      </c>
      <c r="J6" s="139" t="s">
        <v>57</v>
      </c>
      <c r="K6" s="138" t="s">
        <v>58</v>
      </c>
      <c r="L6" s="139" t="s">
        <v>59</v>
      </c>
      <c r="M6" s="140" t="s">
        <v>60</v>
      </c>
      <c r="N6" s="138" t="s">
        <v>61</v>
      </c>
    </row>
    <row r="7" ht="17.25" customHeight="1" spans="1:14">
      <c r="A7" s="141">
        <v>1</v>
      </c>
      <c r="B7" s="141">
        <v>2</v>
      </c>
      <c r="C7" s="141">
        <v>3</v>
      </c>
      <c r="D7" s="142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</row>
    <row r="8" ht="21" customHeight="1" spans="1:14">
      <c r="A8" s="144"/>
      <c r="B8" s="145"/>
      <c r="C8" s="145"/>
      <c r="D8" s="146"/>
      <c r="E8" s="147"/>
      <c r="F8" s="147"/>
      <c r="G8" s="147"/>
      <c r="H8" s="147"/>
      <c r="I8" s="147"/>
      <c r="J8" s="147"/>
      <c r="K8" s="147"/>
      <c r="L8" s="147"/>
      <c r="M8" s="147"/>
      <c r="N8" s="147"/>
    </row>
    <row r="9" ht="21" customHeight="1" spans="1:14">
      <c r="A9" s="145"/>
      <c r="B9" s="145"/>
      <c r="C9" s="145"/>
      <c r="D9" s="146"/>
      <c r="E9" s="147"/>
      <c r="F9" s="147"/>
      <c r="G9" s="147"/>
      <c r="H9" s="147"/>
      <c r="I9" s="147"/>
      <c r="J9" s="147"/>
      <c r="K9" s="147"/>
      <c r="L9" s="147"/>
      <c r="M9" s="147"/>
      <c r="N9" s="147"/>
    </row>
    <row r="10" ht="21" customHeight="1" spans="1:14">
      <c r="A10" s="145"/>
      <c r="B10" s="145"/>
      <c r="C10" s="145"/>
      <c r="D10" s="146"/>
      <c r="E10" s="147"/>
      <c r="F10" s="147"/>
      <c r="G10" s="147"/>
      <c r="H10" s="147"/>
      <c r="I10" s="147"/>
      <c r="J10" s="147"/>
      <c r="K10" s="147"/>
      <c r="L10" s="147"/>
      <c r="M10" s="147"/>
      <c r="N10" s="147"/>
    </row>
    <row r="11" ht="21" customHeight="1" spans="1:14">
      <c r="A11" s="148" t="s">
        <v>157</v>
      </c>
      <c r="B11" s="145"/>
      <c r="C11" s="145"/>
      <c r="D11" s="146"/>
      <c r="E11" s="147"/>
      <c r="F11" s="147"/>
      <c r="G11" s="147"/>
      <c r="H11" s="147"/>
      <c r="I11" s="147"/>
      <c r="J11" s="147"/>
      <c r="K11" s="147"/>
      <c r="L11" s="147"/>
      <c r="M11" s="147"/>
      <c r="N11" s="147"/>
    </row>
    <row r="12" customHeight="1" spans="1:14">
      <c r="A12" s="149" t="s">
        <v>379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:J9"/>
    </sheetView>
  </sheetViews>
  <sheetFormatPr defaultColWidth="9.14166666666667" defaultRowHeight="14.25" customHeight="1"/>
  <cols>
    <col min="1" max="1" width="37.7083333333333" style="2" customWidth="1"/>
    <col min="2" max="25" width="20" style="2" customWidth="1"/>
    <col min="26" max="16384" width="9.14166666666667" style="2"/>
  </cols>
  <sheetData>
    <row r="1" ht="17.25" customHeight="1" spans="1:25">
      <c r="D1" s="103"/>
      <c r="W1" s="4"/>
      <c r="X1" s="4"/>
      <c r="Y1" s="4" t="s">
        <v>380</v>
      </c>
    </row>
    <row r="2" ht="41.25" customHeight="1" spans="1:25">
      <c r="A2" s="104" t="s">
        <v>381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05"/>
      <c r="X2" s="105"/>
      <c r="Y2" s="105"/>
    </row>
    <row r="3" ht="18" customHeight="1" spans="1:25">
      <c r="A3" s="106" t="str">
        <f>部门政府购买服务预算表08!A3</f>
        <v>单位名称：昆明市妇女促进就业中心</v>
      </c>
      <c r="B3" s="107"/>
      <c r="C3" s="107"/>
      <c r="D3" s="108"/>
      <c r="E3" s="109"/>
      <c r="F3" s="109"/>
      <c r="G3" s="109"/>
      <c r="H3" s="109"/>
      <c r="I3" s="109"/>
      <c r="W3" s="36"/>
      <c r="X3" s="36"/>
      <c r="Y3" s="36" t="s">
        <v>0</v>
      </c>
    </row>
    <row r="4" ht="19.5" customHeight="1" spans="1:25">
      <c r="A4" s="39" t="s">
        <v>382</v>
      </c>
      <c r="B4" s="40" t="s">
        <v>368</v>
      </c>
      <c r="C4" s="41"/>
      <c r="D4" s="41"/>
      <c r="E4" s="40" t="s">
        <v>383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110"/>
      <c r="X4" s="111"/>
      <c r="Y4" s="111"/>
    </row>
    <row r="5" ht="40.5" customHeight="1" spans="1:25">
      <c r="A5" s="22"/>
      <c r="B5" s="45" t="s">
        <v>49</v>
      </c>
      <c r="C5" s="38" t="s">
        <v>52</v>
      </c>
      <c r="D5" s="112" t="s">
        <v>369</v>
      </c>
      <c r="E5" s="71" t="s">
        <v>384</v>
      </c>
      <c r="F5" s="71" t="s">
        <v>385</v>
      </c>
      <c r="G5" s="71" t="s">
        <v>386</v>
      </c>
      <c r="H5" s="71" t="s">
        <v>387</v>
      </c>
      <c r="I5" s="71" t="s">
        <v>388</v>
      </c>
      <c r="J5" s="71" t="s">
        <v>389</v>
      </c>
      <c r="K5" s="71" t="s">
        <v>390</v>
      </c>
      <c r="L5" s="71" t="s">
        <v>391</v>
      </c>
      <c r="M5" s="71" t="s">
        <v>392</v>
      </c>
      <c r="N5" s="71" t="s">
        <v>393</v>
      </c>
      <c r="O5" s="71" t="s">
        <v>394</v>
      </c>
      <c r="P5" s="71" t="s">
        <v>395</v>
      </c>
      <c r="Q5" s="71" t="s">
        <v>396</v>
      </c>
      <c r="R5" s="71" t="s">
        <v>397</v>
      </c>
      <c r="S5" s="71" t="s">
        <v>398</v>
      </c>
      <c r="T5" s="71" t="s">
        <v>399</v>
      </c>
      <c r="U5" s="71" t="s">
        <v>400</v>
      </c>
      <c r="V5" s="71" t="s">
        <v>401</v>
      </c>
      <c r="W5" s="71" t="s">
        <v>402</v>
      </c>
      <c r="X5" s="113" t="s">
        <v>403</v>
      </c>
      <c r="Y5" s="113" t="s">
        <v>404</v>
      </c>
    </row>
    <row r="6" ht="19.5" customHeight="1" spans="1:25">
      <c r="A6" s="48">
        <v>1</v>
      </c>
      <c r="B6" s="48">
        <v>2</v>
      </c>
      <c r="C6" s="48">
        <v>3</v>
      </c>
      <c r="D6" s="114">
        <v>4</v>
      </c>
      <c r="E6" s="49">
        <v>5</v>
      </c>
      <c r="F6" s="48">
        <v>6</v>
      </c>
      <c r="G6" s="48">
        <v>7</v>
      </c>
      <c r="H6" s="114">
        <v>8</v>
      </c>
      <c r="I6" s="48">
        <v>9</v>
      </c>
      <c r="J6" s="48">
        <v>10</v>
      </c>
      <c r="K6" s="48">
        <v>11</v>
      </c>
      <c r="L6" s="114">
        <v>12</v>
      </c>
      <c r="M6" s="48">
        <v>13</v>
      </c>
      <c r="N6" s="48">
        <v>14</v>
      </c>
      <c r="O6" s="48">
        <v>15</v>
      </c>
      <c r="P6" s="114">
        <v>16</v>
      </c>
      <c r="Q6" s="48">
        <v>17</v>
      </c>
      <c r="R6" s="48">
        <v>18</v>
      </c>
      <c r="S6" s="48">
        <v>19</v>
      </c>
      <c r="T6" s="114">
        <v>20</v>
      </c>
      <c r="U6" s="114">
        <v>21</v>
      </c>
      <c r="V6" s="114">
        <v>22</v>
      </c>
      <c r="W6" s="49">
        <v>23</v>
      </c>
      <c r="X6" s="49">
        <v>24</v>
      </c>
      <c r="Y6" s="49">
        <v>25</v>
      </c>
    </row>
    <row r="7" ht="19.5" customHeight="1" spans="1:25">
      <c r="A7" s="50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19.5" customHeight="1" spans="1:25">
      <c r="A8" s="115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customHeight="1" spans="1:25">
      <c r="A9" s="102" t="s">
        <v>405</v>
      </c>
      <c r="B9" s="102"/>
      <c r="C9" s="102"/>
      <c r="D9" s="102"/>
      <c r="E9" s="102"/>
      <c r="F9" s="102"/>
      <c r="G9" s="102"/>
      <c r="H9" s="102"/>
      <c r="I9" s="102"/>
      <c r="J9" s="102"/>
    </row>
  </sheetData>
  <mergeCells count="6">
    <mergeCell ref="A2:Y2"/>
    <mergeCell ref="A3:I3"/>
    <mergeCell ref="B4:D4"/>
    <mergeCell ref="E4:Y4"/>
    <mergeCell ref="A9:J9"/>
    <mergeCell ref="A4:A5"/>
  </mergeCells>
  <printOptions horizontalCentered="1"/>
  <pageMargins left="0.96" right="0.96" top="0.72" bottom="0.72" header="0" footer="0"/>
  <pageSetup paperSize="9" scale="2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D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90" t="s">
        <v>406</v>
      </c>
    </row>
    <row r="2" ht="41.25" customHeight="1" spans="1:10">
      <c r="A2" s="91" t="s">
        <v>407</v>
      </c>
      <c r="B2" s="92"/>
      <c r="C2" s="92"/>
      <c r="D2" s="92"/>
      <c r="E2" s="92"/>
      <c r="F2" s="93"/>
      <c r="G2" s="92"/>
      <c r="H2" s="93"/>
      <c r="I2" s="93"/>
      <c r="J2" s="92"/>
    </row>
    <row r="3" ht="17.25" customHeight="1" spans="1:10">
      <c r="A3" s="94" t="s">
        <v>408</v>
      </c>
    </row>
    <row r="4" ht="44.25" customHeight="1" spans="1:10">
      <c r="A4" s="95" t="s">
        <v>409</v>
      </c>
      <c r="B4" s="95" t="s">
        <v>289</v>
      </c>
      <c r="C4" s="95" t="s">
        <v>290</v>
      </c>
      <c r="D4" s="95" t="s">
        <v>291</v>
      </c>
      <c r="E4" s="95" t="s">
        <v>292</v>
      </c>
      <c r="F4" s="96" t="s">
        <v>293</v>
      </c>
      <c r="G4" s="95" t="s">
        <v>294</v>
      </c>
      <c r="H4" s="96" t="s">
        <v>295</v>
      </c>
      <c r="I4" s="96" t="s">
        <v>296</v>
      </c>
      <c r="J4" s="95" t="s">
        <v>297</v>
      </c>
    </row>
    <row r="5" ht="14.25" customHeight="1" spans="1:10">
      <c r="A5" s="95">
        <v>1</v>
      </c>
      <c r="B5" s="95">
        <v>2</v>
      </c>
      <c r="C5" s="95">
        <v>3</v>
      </c>
      <c r="D5" s="95">
        <v>4</v>
      </c>
      <c r="E5" s="95">
        <v>5</v>
      </c>
      <c r="F5" s="96">
        <v>6</v>
      </c>
      <c r="G5" s="95">
        <v>7</v>
      </c>
      <c r="H5" s="96">
        <v>8</v>
      </c>
      <c r="I5" s="96">
        <v>9</v>
      </c>
      <c r="J5" s="95">
        <v>10</v>
      </c>
    </row>
    <row r="6" ht="42" customHeight="1" spans="1:10">
      <c r="A6" s="97"/>
      <c r="B6" s="98"/>
      <c r="C6" s="98"/>
      <c r="D6" s="98"/>
      <c r="E6" s="99"/>
      <c r="F6" s="100"/>
      <c r="G6" s="99"/>
      <c r="H6" s="100"/>
      <c r="I6" s="100"/>
      <c r="J6" s="99"/>
    </row>
    <row r="7" ht="42" customHeight="1" spans="1:10">
      <c r="A7" s="97"/>
      <c r="B7" s="101"/>
      <c r="C7" s="101"/>
      <c r="D7" s="101"/>
      <c r="E7" s="97"/>
      <c r="F7" s="101"/>
      <c r="G7" s="97"/>
      <c r="H7" s="101"/>
      <c r="I7" s="101"/>
      <c r="J7" s="97"/>
    </row>
    <row r="8" customHeight="1" spans="1:10">
      <c r="A8" s="102" t="s">
        <v>410</v>
      </c>
      <c r="B8" s="102"/>
      <c r="C8" s="102"/>
      <c r="D8" s="102"/>
    </row>
  </sheetData>
  <mergeCells count="3">
    <mergeCell ref="A2:J2"/>
    <mergeCell ref="A3:H3"/>
    <mergeCell ref="A8:D8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style="2" customWidth="1"/>
    <col min="3" max="3" width="45.575" style="2" customWidth="1"/>
    <col min="4" max="4" width="27.575" style="2" customWidth="1"/>
    <col min="5" max="5" width="21.7083333333333" style="2" customWidth="1"/>
    <col min="6" max="8" width="26.2833333333333" style="2" customWidth="1"/>
    <col min="9" max="16384" width="10.425" style="2"/>
  </cols>
  <sheetData>
    <row r="1" customHeight="1" spans="1:8">
      <c r="A1" s="60" t="s">
        <v>411</v>
      </c>
      <c r="B1" s="61"/>
      <c r="C1" s="62"/>
      <c r="D1" s="62"/>
      <c r="E1" s="62"/>
      <c r="F1" s="61"/>
      <c r="G1" s="61"/>
      <c r="H1" s="62"/>
    </row>
    <row r="2" ht="41.25" customHeight="1" spans="1:8">
      <c r="A2" s="63" t="s">
        <v>412</v>
      </c>
      <c r="B2" s="64"/>
      <c r="C2" s="65"/>
      <c r="D2" s="65"/>
      <c r="E2" s="65"/>
      <c r="F2" s="64"/>
      <c r="G2" s="64"/>
      <c r="H2" s="65"/>
    </row>
    <row r="3" customHeight="1" spans="1:8">
      <c r="A3" s="66" t="str">
        <f>部门政府购买服务预算表08!A3</f>
        <v>单位名称：昆明市妇女促进就业中心</v>
      </c>
      <c r="C3" s="67"/>
      <c r="E3" s="65"/>
      <c r="F3" s="64"/>
      <c r="G3" s="64"/>
      <c r="H3" s="68" t="s">
        <v>0</v>
      </c>
    </row>
    <row r="4" ht="28.5" customHeight="1" spans="1:8">
      <c r="A4" s="69" t="s">
        <v>168</v>
      </c>
      <c r="B4" s="70" t="s">
        <v>413</v>
      </c>
      <c r="C4" s="69" t="s">
        <v>414</v>
      </c>
      <c r="D4" s="69" t="s">
        <v>415</v>
      </c>
      <c r="E4" s="69" t="s">
        <v>416</v>
      </c>
      <c r="F4" s="71" t="s">
        <v>417</v>
      </c>
      <c r="G4" s="49"/>
      <c r="H4" s="69"/>
    </row>
    <row r="5" ht="21" customHeight="1" spans="1:8">
      <c r="A5" s="70"/>
      <c r="B5" s="72"/>
      <c r="C5" s="73"/>
      <c r="D5" s="72"/>
      <c r="E5" s="72"/>
      <c r="F5" s="71" t="s">
        <v>366</v>
      </c>
      <c r="G5" s="71" t="s">
        <v>418</v>
      </c>
      <c r="H5" s="71" t="s">
        <v>419</v>
      </c>
    </row>
    <row r="6" ht="17.25" customHeight="1" spans="1:8">
      <c r="A6" s="74" t="s">
        <v>74</v>
      </c>
      <c r="B6" s="74">
        <v>2</v>
      </c>
      <c r="C6" s="75">
        <v>3</v>
      </c>
      <c r="D6" s="74">
        <v>4</v>
      </c>
      <c r="E6" s="76">
        <v>5</v>
      </c>
      <c r="F6" s="77">
        <v>6</v>
      </c>
      <c r="G6" s="75">
        <v>7</v>
      </c>
      <c r="H6" s="75">
        <v>8</v>
      </c>
    </row>
    <row r="7" ht="19.5" customHeight="1" spans="1:8">
      <c r="A7" s="78"/>
      <c r="B7" s="54"/>
      <c r="C7" s="50"/>
      <c r="D7" s="51"/>
      <c r="E7" s="77"/>
      <c r="F7" s="79"/>
      <c r="G7" s="80"/>
      <c r="H7" s="80"/>
    </row>
    <row r="8" ht="19.5" customHeight="1" spans="1:8">
      <c r="A8" s="78"/>
      <c r="B8" s="54"/>
      <c r="C8" s="50"/>
      <c r="D8" s="51"/>
      <c r="E8" s="77"/>
      <c r="F8" s="79"/>
      <c r="G8" s="80"/>
      <c r="H8" s="80"/>
    </row>
    <row r="9" ht="19.5" customHeight="1" spans="1:8">
      <c r="A9" s="81" t="s">
        <v>49</v>
      </c>
      <c r="B9" s="82"/>
      <c r="C9" s="83"/>
      <c r="D9" s="84"/>
      <c r="E9" s="84"/>
      <c r="F9" s="79"/>
      <c r="G9" s="80"/>
      <c r="H9" s="80"/>
    </row>
    <row r="10" ht="19.5" customHeight="1" spans="1:8">
      <c r="A10" s="85" t="s">
        <v>420</v>
      </c>
      <c r="B10" s="82"/>
      <c r="C10" s="83"/>
      <c r="D10" s="86"/>
      <c r="E10" s="86"/>
      <c r="F10" s="87"/>
      <c r="G10" s="88"/>
      <c r="H10" s="88"/>
    </row>
    <row r="11" customHeight="1" spans="1:8">
      <c r="A11" s="89" t="s">
        <v>421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4" sqref="A4:A6"/>
    </sheetView>
  </sheetViews>
  <sheetFormatPr defaultColWidth="9.14166666666667" defaultRowHeight="14.25" customHeight="1"/>
  <cols>
    <col min="1" max="1" width="19.2833333333333" style="2" customWidth="1"/>
    <col min="2" max="2" width="33.85" style="2" customWidth="1"/>
    <col min="3" max="3" width="23.85" style="2" customWidth="1"/>
    <col min="4" max="4" width="11.1416666666667" style="2" customWidth="1"/>
    <col min="5" max="5" width="17.7083333333333" style="2" customWidth="1"/>
    <col min="6" max="6" width="9.85" style="2" customWidth="1"/>
    <col min="7" max="7" width="17.7083333333333" style="2" customWidth="1"/>
    <col min="8" max="11" width="23.1416666666667" style="2" customWidth="1"/>
    <col min="12" max="16384" width="9.14166666666667" style="2"/>
  </cols>
  <sheetData>
    <row r="1" customHeight="1" spans="1:11">
      <c r="D1" s="3"/>
      <c r="E1" s="3"/>
      <c r="F1" s="3"/>
      <c r="G1" s="3"/>
      <c r="K1" s="4" t="s">
        <v>422</v>
      </c>
    </row>
    <row r="2" ht="41.25" customHeight="1" spans="1:11">
      <c r="A2" s="365" t="s">
        <v>423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33" t="str">
        <f>'市对下转移支付预算表09-1'!A3</f>
        <v>单位名称：昆明市妇女促进就业中心</v>
      </c>
      <c r="B3" s="34"/>
      <c r="C3" s="34"/>
      <c r="D3" s="34"/>
      <c r="E3" s="34"/>
      <c r="F3" s="34"/>
      <c r="G3" s="34"/>
      <c r="H3" s="35"/>
      <c r="I3" s="35"/>
      <c r="J3" s="35"/>
      <c r="K3" s="36" t="s">
        <v>0</v>
      </c>
    </row>
    <row r="4" ht="21.75" customHeight="1" spans="1:11">
      <c r="A4" s="37" t="s">
        <v>424</v>
      </c>
      <c r="B4" s="37" t="s">
        <v>169</v>
      </c>
      <c r="C4" s="37" t="s">
        <v>425</v>
      </c>
      <c r="D4" s="38" t="s">
        <v>171</v>
      </c>
      <c r="E4" s="38" t="s">
        <v>172</v>
      </c>
      <c r="F4" s="38" t="s">
        <v>173</v>
      </c>
      <c r="G4" s="38" t="s">
        <v>174</v>
      </c>
      <c r="H4" s="39" t="s">
        <v>49</v>
      </c>
      <c r="I4" s="40" t="s">
        <v>426</v>
      </c>
      <c r="J4" s="41"/>
      <c r="K4" s="42"/>
    </row>
    <row r="5" ht="21.75" customHeight="1" spans="1:11">
      <c r="A5" s="43"/>
      <c r="B5" s="43"/>
      <c r="C5" s="43"/>
      <c r="D5" s="44"/>
      <c r="E5" s="44"/>
      <c r="F5" s="44"/>
      <c r="G5" s="44"/>
      <c r="H5" s="45"/>
      <c r="I5" s="38" t="s">
        <v>52</v>
      </c>
      <c r="J5" s="38" t="s">
        <v>53</v>
      </c>
      <c r="K5" s="38" t="s">
        <v>54</v>
      </c>
    </row>
    <row r="6" ht="40.5" customHeight="1" spans="1:11">
      <c r="A6" s="46"/>
      <c r="B6" s="46"/>
      <c r="C6" s="46"/>
      <c r="D6" s="47"/>
      <c r="E6" s="47"/>
      <c r="F6" s="47"/>
      <c r="G6" s="47"/>
      <c r="H6" s="22"/>
      <c r="I6" s="47" t="s">
        <v>51</v>
      </c>
      <c r="J6" s="47"/>
      <c r="K6" s="47"/>
    </row>
    <row r="7" ht="15" customHeight="1" spans="1:11">
      <c r="A7" s="48">
        <v>1</v>
      </c>
      <c r="B7" s="48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>
        <v>8</v>
      </c>
      <c r="I7" s="48">
        <v>9</v>
      </c>
      <c r="J7" s="49">
        <v>10</v>
      </c>
      <c r="K7" s="49">
        <v>11</v>
      </c>
    </row>
    <row r="8" ht="18.75" customHeight="1" spans="1:11">
      <c r="A8" s="50"/>
      <c r="B8" s="51"/>
      <c r="C8" s="50"/>
      <c r="D8" s="50"/>
      <c r="E8" s="50"/>
      <c r="F8" s="50"/>
      <c r="G8" s="50"/>
      <c r="H8" s="52"/>
      <c r="I8" s="53"/>
      <c r="J8" s="53"/>
      <c r="K8" s="52"/>
    </row>
    <row r="9" ht="18.75" customHeight="1" spans="1:11">
      <c r="A9" s="54"/>
      <c r="B9" s="51"/>
      <c r="C9" s="51"/>
      <c r="D9" s="51"/>
      <c r="E9" s="51"/>
      <c r="F9" s="51"/>
      <c r="G9" s="51"/>
      <c r="H9" s="55"/>
      <c r="I9" s="55"/>
      <c r="J9" s="55"/>
      <c r="K9" s="52"/>
    </row>
    <row r="10" ht="18.75" customHeight="1" spans="1:11">
      <c r="A10" s="56" t="s">
        <v>157</v>
      </c>
      <c r="B10" s="57"/>
      <c r="C10" s="57"/>
      <c r="D10" s="57"/>
      <c r="E10" s="57"/>
      <c r="F10" s="57"/>
      <c r="G10" s="58"/>
      <c r="H10" s="55"/>
      <c r="I10" s="55"/>
      <c r="J10" s="55"/>
      <c r="K10" s="52"/>
    </row>
    <row r="11" customHeight="1" spans="1:11">
      <c r="A11" s="59" t="s">
        <v>427</v>
      </c>
      <c r="B11" s="59"/>
      <c r="C11" s="59"/>
      <c r="D11" s="59"/>
      <c r="E11" s="59"/>
      <c r="F11" s="59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9" sqref="A19"/>
    </sheetView>
  </sheetViews>
  <sheetFormatPr defaultColWidth="9.14166666666667" defaultRowHeight="14.25" customHeight="1" outlineLevelCol="6"/>
  <cols>
    <col min="1" max="1" width="35.2833333333333" style="2" customWidth="1"/>
    <col min="2" max="4" width="28" style="2" customWidth="1"/>
    <col min="5" max="7" width="23.85" style="2" customWidth="1"/>
    <col min="8" max="16384" width="9.14166666666667" style="2"/>
  </cols>
  <sheetData>
    <row r="1" ht="13.5" customHeight="1" spans="1:7">
      <c r="D1" s="3"/>
      <c r="G1" s="4" t="s">
        <v>428</v>
      </c>
    </row>
    <row r="2" ht="41.25" customHeight="1" spans="1:7">
      <c r="A2" s="5" t="s">
        <v>429</v>
      </c>
      <c r="B2" s="5"/>
      <c r="C2" s="5"/>
      <c r="D2" s="5"/>
      <c r="E2" s="5"/>
      <c r="F2" s="5"/>
      <c r="G2" s="5"/>
    </row>
    <row r="3" s="1" customFormat="1" ht="13.5" customHeight="1" spans="1:7">
      <c r="A3" s="6" t="str">
        <f>"单位名称："&amp;"昆明市妇女促进就业中心"</f>
        <v>单位名称：昆明市妇女促进就业中心</v>
      </c>
      <c r="B3" s="7"/>
      <c r="C3" s="7"/>
      <c r="D3" s="7"/>
      <c r="E3" s="8"/>
      <c r="F3" s="8"/>
      <c r="G3" s="9" t="s">
        <v>0</v>
      </c>
    </row>
    <row r="4" s="1" customFormat="1" ht="21.75" customHeight="1" spans="1:7">
      <c r="A4" s="10" t="s">
        <v>425</v>
      </c>
      <c r="B4" s="10" t="s">
        <v>424</v>
      </c>
      <c r="C4" s="10" t="s">
        <v>169</v>
      </c>
      <c r="D4" s="11" t="s">
        <v>256</v>
      </c>
      <c r="E4" s="12" t="s">
        <v>52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tr">
        <f>"2026"&amp;"年"</f>
        <v>2026年</v>
      </c>
      <c r="F5" s="18" t="str">
        <f>("2026"+1)&amp;"年"</f>
        <v>2027年</v>
      </c>
      <c r="G5" s="18" t="str">
        <f>("2026"+2)&amp;"年"</f>
        <v>2028年</v>
      </c>
    </row>
    <row r="6" s="1" customFormat="1" ht="40.5" customHeight="1" spans="1:7">
      <c r="A6" s="19"/>
      <c r="B6" s="19"/>
      <c r="C6" s="19"/>
      <c r="D6" s="20"/>
      <c r="E6" s="21"/>
      <c r="F6" s="22"/>
      <c r="G6" s="22"/>
    </row>
    <row r="7" s="1" customFormat="1" ht="15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="1" customFormat="1" customHeight="1" spans="1:7">
      <c r="A8" s="24" t="s">
        <v>63</v>
      </c>
      <c r="B8" s="25"/>
      <c r="C8" s="25"/>
      <c r="D8" s="25"/>
      <c r="E8" s="25">
        <v>220000</v>
      </c>
      <c r="F8" s="25">
        <v>286000</v>
      </c>
      <c r="G8" s="25"/>
    </row>
    <row r="9" s="1" customFormat="1" ht="17.25" customHeight="1" spans="1:7">
      <c r="A9" s="26"/>
      <c r="B9" s="27" t="s">
        <v>430</v>
      </c>
      <c r="C9" s="27" t="s">
        <v>273</v>
      </c>
      <c r="D9" s="26" t="s">
        <v>274</v>
      </c>
      <c r="E9" s="28">
        <v>115000</v>
      </c>
      <c r="F9" s="28">
        <v>180000</v>
      </c>
      <c r="G9" s="28"/>
    </row>
    <row r="10" s="1" customFormat="1" ht="17.25" customHeight="1" spans="1:7">
      <c r="A10" s="29"/>
      <c r="B10" s="27" t="s">
        <v>430</v>
      </c>
      <c r="C10" s="27" t="s">
        <v>280</v>
      </c>
      <c r="D10" s="26" t="s">
        <v>274</v>
      </c>
      <c r="E10" s="28">
        <v>105000</v>
      </c>
      <c r="F10" s="28">
        <v>106000</v>
      </c>
      <c r="G10" s="28"/>
    </row>
    <row r="11" s="1" customFormat="1" ht="18.75" customHeight="1" spans="1:7">
      <c r="A11" s="30" t="s">
        <v>49</v>
      </c>
      <c r="B11" s="31" t="s">
        <v>431</v>
      </c>
      <c r="C11" s="31"/>
      <c r="D11" s="32"/>
      <c r="E11" s="28">
        <v>220000</v>
      </c>
      <c r="F11" s="28">
        <v>286000</v>
      </c>
      <c r="G11" s="28"/>
    </row>
  </sheetData>
  <mergeCells count="11">
    <mergeCell ref="A2:G2"/>
    <mergeCell ref="A3:F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GridLines="0" showZeros="0" workbookViewId="0">
      <selection activeCell="Q8" sqref="Q8"/>
    </sheetView>
  </sheetViews>
  <sheetFormatPr defaultColWidth="8.425" defaultRowHeight="12.75" customHeight="1"/>
  <cols>
    <col min="1" max="1" width="13.625" style="1" customWidth="1"/>
    <col min="2" max="2" width="17.125" style="1" customWidth="1"/>
    <col min="3" max="3" width="20.2833333333333" style="1" customWidth="1"/>
    <col min="4" max="5" width="20.7083333333333" style="1" customWidth="1"/>
    <col min="6" max="6" width="12" style="1" customWidth="1"/>
    <col min="7" max="8" width="13.625" style="1" customWidth="1"/>
    <col min="9" max="9" width="22.7083333333333" style="1" customWidth="1"/>
    <col min="10" max="10" width="25" style="1" customWidth="1"/>
    <col min="11" max="11" width="20.2833333333333" style="1" customWidth="1"/>
    <col min="12" max="12" width="20.575" style="1" customWidth="1"/>
    <col min="13" max="13" width="25.7083333333333" style="1" customWidth="1"/>
    <col min="14" max="14" width="8.125" style="1" customWidth="1"/>
    <col min="15" max="15" width="3.875" style="1" customWidth="1"/>
    <col min="16" max="16" width="10.375" style="1" customWidth="1"/>
    <col min="17" max="17" width="12" style="1" customWidth="1"/>
    <col min="18" max="18" width="27.575" style="1" customWidth="1"/>
    <col min="19" max="19" width="21.1416666666667" style="1" customWidth="1"/>
    <col min="20" max="20" width="32.425" style="1" customWidth="1"/>
    <col min="21" max="16384" width="8.425" style="1"/>
  </cols>
  <sheetData>
    <row r="1" s="1" customFormat="1" ht="17.25" customHeight="1" spans="1:20">
      <c r="A1" s="311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</row>
    <row r="2" s="1" customFormat="1" ht="41.25" customHeight="1" spans="1:20">
      <c r="A2" s="313" t="str">
        <f>"2026"&amp;"年部门收入预算表"</f>
        <v>2026年部门收入预算表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</row>
    <row r="3" s="1" customFormat="1" ht="17.25" customHeight="1" spans="1:20">
      <c r="A3" s="314" t="str">
        <f>"单位名称："&amp;"昆明市妇女促进就业中心"</f>
        <v>单位名称：昆明市妇女促进就业中心</v>
      </c>
      <c r="B3" s="315"/>
      <c r="C3" s="316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8" t="s">
        <v>0</v>
      </c>
    </row>
    <row r="4" s="1" customFormat="1" ht="21.75" customHeight="1" spans="1:20">
      <c r="A4" s="319" t="s">
        <v>47</v>
      </c>
      <c r="B4" s="320" t="s">
        <v>48</v>
      </c>
      <c r="C4" s="320" t="s">
        <v>49</v>
      </c>
      <c r="D4" s="321" t="s">
        <v>50</v>
      </c>
      <c r="E4" s="321"/>
      <c r="F4" s="321"/>
      <c r="G4" s="321"/>
      <c r="H4" s="321"/>
      <c r="I4" s="322"/>
      <c r="J4" s="321"/>
      <c r="K4" s="321"/>
      <c r="L4" s="321"/>
      <c r="M4" s="321"/>
      <c r="N4" s="323"/>
      <c r="O4" s="321" t="s">
        <v>43</v>
      </c>
      <c r="P4" s="321"/>
      <c r="Q4" s="321"/>
      <c r="R4" s="321"/>
      <c r="S4" s="321"/>
      <c r="T4" s="323"/>
    </row>
    <row r="5" s="1" customFormat="1" ht="27" customHeight="1" spans="1:20">
      <c r="A5" s="324"/>
      <c r="B5" s="325"/>
      <c r="C5" s="325"/>
      <c r="D5" s="325" t="s">
        <v>51</v>
      </c>
      <c r="E5" s="325" t="s">
        <v>52</v>
      </c>
      <c r="F5" s="325" t="s">
        <v>53</v>
      </c>
      <c r="G5" s="325" t="s">
        <v>54</v>
      </c>
      <c r="H5" s="325" t="s">
        <v>55</v>
      </c>
      <c r="I5" s="326" t="s">
        <v>56</v>
      </c>
      <c r="J5" s="327"/>
      <c r="K5" s="327"/>
      <c r="L5" s="327"/>
      <c r="M5" s="327"/>
      <c r="N5" s="328"/>
      <c r="O5" s="325" t="s">
        <v>51</v>
      </c>
      <c r="P5" s="325" t="s">
        <v>52</v>
      </c>
      <c r="Q5" s="325" t="s">
        <v>53</v>
      </c>
      <c r="R5" s="325" t="s">
        <v>54</v>
      </c>
      <c r="S5" s="325" t="s">
        <v>55</v>
      </c>
      <c r="T5" s="325" t="s">
        <v>56</v>
      </c>
    </row>
    <row r="6" s="1" customFormat="1" ht="30" customHeight="1" spans="1:20">
      <c r="A6" s="329"/>
      <c r="B6" s="330"/>
      <c r="C6" s="331"/>
      <c r="D6" s="331"/>
      <c r="E6" s="331"/>
      <c r="F6" s="331"/>
      <c r="G6" s="331"/>
      <c r="H6" s="331"/>
      <c r="I6" s="332" t="s">
        <v>51</v>
      </c>
      <c r="J6" s="328" t="s">
        <v>57</v>
      </c>
      <c r="K6" s="328" t="s">
        <v>58</v>
      </c>
      <c r="L6" s="328" t="s">
        <v>59</v>
      </c>
      <c r="M6" s="328" t="s">
        <v>60</v>
      </c>
      <c r="N6" s="328" t="s">
        <v>61</v>
      </c>
      <c r="O6" s="333"/>
      <c r="P6" s="333"/>
      <c r="Q6" s="333"/>
      <c r="R6" s="333"/>
      <c r="S6" s="333"/>
      <c r="T6" s="331"/>
    </row>
    <row r="7" s="1" customFormat="1" ht="15" customHeight="1" spans="1:20">
      <c r="A7" s="334">
        <v>1</v>
      </c>
      <c r="B7" s="334">
        <v>2</v>
      </c>
      <c r="C7" s="334">
        <v>3</v>
      </c>
      <c r="D7" s="334">
        <v>4</v>
      </c>
      <c r="E7" s="334">
        <v>5</v>
      </c>
      <c r="F7" s="334">
        <v>6</v>
      </c>
      <c r="G7" s="334">
        <v>7</v>
      </c>
      <c r="H7" s="334">
        <v>8</v>
      </c>
      <c r="I7" s="332">
        <v>9</v>
      </c>
      <c r="J7" s="334">
        <v>10</v>
      </c>
      <c r="K7" s="334">
        <v>11</v>
      </c>
      <c r="L7" s="334">
        <v>12</v>
      </c>
      <c r="M7" s="334">
        <v>13</v>
      </c>
      <c r="N7" s="334">
        <v>14</v>
      </c>
      <c r="O7" s="334">
        <v>15</v>
      </c>
      <c r="P7" s="334">
        <v>16</v>
      </c>
      <c r="Q7" s="334">
        <v>17</v>
      </c>
      <c r="R7" s="334">
        <v>18</v>
      </c>
      <c r="S7" s="334">
        <v>19</v>
      </c>
      <c r="T7" s="334">
        <v>20</v>
      </c>
    </row>
    <row r="8" s="1" customFormat="1" ht="18" customHeight="1" spans="1:20">
      <c r="A8" s="335" t="s">
        <v>62</v>
      </c>
      <c r="B8" s="335" t="s">
        <v>63</v>
      </c>
      <c r="C8" s="336">
        <v>1742932.19</v>
      </c>
      <c r="D8" s="336">
        <v>1742932.19</v>
      </c>
      <c r="E8" s="336">
        <v>1703665</v>
      </c>
      <c r="F8" s="336"/>
      <c r="G8" s="336"/>
      <c r="H8" s="336"/>
      <c r="I8" s="336">
        <v>39267.19</v>
      </c>
      <c r="J8" s="336"/>
      <c r="K8" s="336"/>
      <c r="L8" s="336"/>
      <c r="M8" s="336"/>
      <c r="N8" s="336">
        <v>39267.19</v>
      </c>
      <c r="O8" s="336"/>
      <c r="P8" s="336"/>
      <c r="Q8" s="336"/>
      <c r="R8" s="336"/>
      <c r="S8" s="336"/>
      <c r="T8" s="336"/>
    </row>
    <row r="9" s="1" customFormat="1" ht="18" customHeight="1" spans="1:20">
      <c r="A9" s="337" t="s">
        <v>49</v>
      </c>
      <c r="B9" s="337"/>
      <c r="C9" s="336">
        <v>1742932.19</v>
      </c>
      <c r="D9" s="336">
        <v>1742932.19</v>
      </c>
      <c r="E9" s="336">
        <v>1703665</v>
      </c>
      <c r="F9" s="336"/>
      <c r="G9" s="336"/>
      <c r="H9" s="336"/>
      <c r="I9" s="336">
        <v>39267.19</v>
      </c>
      <c r="J9" s="336"/>
      <c r="K9" s="336"/>
      <c r="L9" s="336"/>
      <c r="M9" s="336"/>
      <c r="N9" s="336">
        <v>39267.19</v>
      </c>
      <c r="O9" s="336"/>
      <c r="P9" s="336"/>
      <c r="Q9" s="336"/>
      <c r="R9" s="336"/>
      <c r="S9" s="336"/>
      <c r="T9" s="336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96" right="0.96" top="0.72" bottom="0.72" header="0" footer="0"/>
  <pageSetup paperSize="9" scale="33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" sqref="$A1:$XFD1048576"/>
    </sheetView>
  </sheetViews>
  <sheetFormatPr defaultColWidth="14" defaultRowHeight="12.75" customHeight="1"/>
  <cols>
    <col min="1" max="1" width="14.85" style="1" customWidth="1"/>
    <col min="2" max="2" width="28.85" style="1" customWidth="1"/>
    <col min="3" max="3" width="19.2833333333333" style="1" customWidth="1"/>
    <col min="4" max="4" width="20.2833333333333" style="1" customWidth="1"/>
    <col min="5" max="5" width="17" style="1" customWidth="1"/>
    <col min="6" max="6" width="22" style="1" customWidth="1"/>
    <col min="7" max="7" width="16" style="1" customWidth="1"/>
    <col min="8" max="8" width="16.2833333333333" style="1" customWidth="1"/>
    <col min="9" max="9" width="15.7083333333333" style="1" customWidth="1"/>
    <col min="10" max="10" width="18.575" style="1" customWidth="1"/>
    <col min="11" max="11" width="16.7083333333333" style="1" customWidth="1"/>
    <col min="12" max="12" width="16.2833333333333" style="1" customWidth="1"/>
    <col min="13" max="16384" width="14" style="1"/>
  </cols>
  <sheetData>
    <row r="1" s="1" customFormat="1" ht="17.25" customHeight="1" spans="1:15">
      <c r="A1" s="286"/>
    </row>
    <row r="2" s="1" customFormat="1" ht="41.25" customHeight="1" spans="1:15">
      <c r="A2" s="287" t="str">
        <f>"2026"&amp;"年部门支出预算表"</f>
        <v>2026年部门支出预算表</v>
      </c>
    </row>
    <row r="3" s="1" customFormat="1" ht="17.25" customHeight="1" spans="1:15">
      <c r="A3" s="288" t="str">
        <f>"单位名称："&amp;"昆明市妇女促进就业中心"</f>
        <v>单位名称：昆明市妇女促进就业中心</v>
      </c>
      <c r="O3" s="289" t="s">
        <v>0</v>
      </c>
    </row>
    <row r="4" s="1" customFormat="1" ht="27" customHeight="1" spans="1:15">
      <c r="A4" s="290" t="s">
        <v>64</v>
      </c>
      <c r="B4" s="290" t="s">
        <v>65</v>
      </c>
      <c r="C4" s="290" t="s">
        <v>49</v>
      </c>
      <c r="D4" s="291" t="s">
        <v>52</v>
      </c>
      <c r="E4" s="292"/>
      <c r="F4" s="293"/>
      <c r="G4" s="294" t="s">
        <v>53</v>
      </c>
      <c r="H4" s="294" t="s">
        <v>54</v>
      </c>
      <c r="I4" s="294" t="s">
        <v>66</v>
      </c>
      <c r="J4" s="291" t="s">
        <v>56</v>
      </c>
      <c r="K4" s="292"/>
      <c r="L4" s="292"/>
      <c r="M4" s="292"/>
      <c r="N4" s="295"/>
      <c r="O4" s="296"/>
    </row>
    <row r="5" s="1" customFormat="1" ht="42" customHeight="1" spans="1:15">
      <c r="A5" s="297"/>
      <c r="B5" s="297"/>
      <c r="C5" s="298"/>
      <c r="D5" s="299" t="s">
        <v>51</v>
      </c>
      <c r="E5" s="299" t="s">
        <v>67</v>
      </c>
      <c r="F5" s="299" t="s">
        <v>68</v>
      </c>
      <c r="G5" s="298"/>
      <c r="H5" s="298"/>
      <c r="I5" s="300"/>
      <c r="J5" s="299" t="s">
        <v>51</v>
      </c>
      <c r="K5" s="301" t="s">
        <v>69</v>
      </c>
      <c r="L5" s="301" t="s">
        <v>70</v>
      </c>
      <c r="M5" s="301" t="s">
        <v>71</v>
      </c>
      <c r="N5" s="301" t="s">
        <v>72</v>
      </c>
      <c r="O5" s="301" t="s">
        <v>73</v>
      </c>
    </row>
    <row r="6" s="1" customFormat="1" ht="18" customHeight="1" spans="1:15">
      <c r="A6" s="302" t="s">
        <v>74</v>
      </c>
      <c r="B6" s="302" t="s">
        <v>75</v>
      </c>
      <c r="C6" s="302" t="s">
        <v>76</v>
      </c>
      <c r="D6" s="303" t="s">
        <v>77</v>
      </c>
      <c r="E6" s="303" t="s">
        <v>78</v>
      </c>
      <c r="F6" s="303" t="s">
        <v>79</v>
      </c>
      <c r="G6" s="303" t="s">
        <v>80</v>
      </c>
      <c r="H6" s="303" t="s">
        <v>81</v>
      </c>
      <c r="I6" s="303" t="s">
        <v>82</v>
      </c>
      <c r="J6" s="303" t="s">
        <v>83</v>
      </c>
      <c r="K6" s="303" t="s">
        <v>84</v>
      </c>
      <c r="L6" s="303" t="s">
        <v>85</v>
      </c>
      <c r="M6" s="303" t="s">
        <v>86</v>
      </c>
      <c r="N6" s="302" t="s">
        <v>87</v>
      </c>
      <c r="O6" s="303" t="s">
        <v>88</v>
      </c>
    </row>
    <row r="7" s="1" customFormat="1" ht="21" customHeight="1" spans="1:15">
      <c r="A7" s="304" t="s">
        <v>89</v>
      </c>
      <c r="B7" s="304" t="s">
        <v>90</v>
      </c>
      <c r="C7" s="305">
        <v>1279433.19</v>
      </c>
      <c r="D7" s="306">
        <v>1240166</v>
      </c>
      <c r="E7" s="306">
        <v>1020166</v>
      </c>
      <c r="F7" s="306">
        <v>220000</v>
      </c>
      <c r="G7" s="306"/>
      <c r="H7" s="306"/>
      <c r="I7" s="306"/>
      <c r="J7" s="306">
        <v>39267.19</v>
      </c>
      <c r="K7" s="306"/>
      <c r="L7" s="306"/>
      <c r="M7" s="306"/>
      <c r="N7" s="305"/>
      <c r="O7" s="305">
        <v>39267.19</v>
      </c>
    </row>
    <row r="8" s="1" customFormat="1" ht="21" customHeight="1" spans="1:15">
      <c r="A8" s="307" t="s">
        <v>91</v>
      </c>
      <c r="B8" s="307" t="s">
        <v>92</v>
      </c>
      <c r="C8" s="305">
        <v>1279433.19</v>
      </c>
      <c r="D8" s="306">
        <v>1240166</v>
      </c>
      <c r="E8" s="306">
        <v>1020166</v>
      </c>
      <c r="F8" s="306">
        <v>220000</v>
      </c>
      <c r="G8" s="306"/>
      <c r="H8" s="306"/>
      <c r="I8" s="306"/>
      <c r="J8" s="306">
        <v>39267.19</v>
      </c>
      <c r="K8" s="306"/>
      <c r="L8" s="306"/>
      <c r="M8" s="306"/>
      <c r="N8" s="305"/>
      <c r="O8" s="305">
        <v>39267.19</v>
      </c>
    </row>
    <row r="9" s="1" customFormat="1" ht="21" customHeight="1" spans="1:15">
      <c r="A9" s="308" t="s">
        <v>93</v>
      </c>
      <c r="B9" s="308" t="s">
        <v>94</v>
      </c>
      <c r="C9" s="305">
        <v>1035166</v>
      </c>
      <c r="D9" s="306">
        <v>1035166</v>
      </c>
      <c r="E9" s="306">
        <v>1020166</v>
      </c>
      <c r="F9" s="306">
        <v>15000</v>
      </c>
      <c r="G9" s="306"/>
      <c r="H9" s="306"/>
      <c r="I9" s="306"/>
      <c r="J9" s="306"/>
      <c r="K9" s="306"/>
      <c r="L9" s="306"/>
      <c r="M9" s="306"/>
      <c r="N9" s="305"/>
      <c r="O9" s="305"/>
    </row>
    <row r="10" s="1" customFormat="1" ht="21" customHeight="1" spans="1:15">
      <c r="A10" s="308" t="s">
        <v>95</v>
      </c>
      <c r="B10" s="308" t="s">
        <v>96</v>
      </c>
      <c r="C10" s="305">
        <v>244267.19</v>
      </c>
      <c r="D10" s="306">
        <v>205000</v>
      </c>
      <c r="E10" s="306"/>
      <c r="F10" s="306">
        <v>205000</v>
      </c>
      <c r="G10" s="306"/>
      <c r="H10" s="306"/>
      <c r="I10" s="306"/>
      <c r="J10" s="306">
        <v>39267.19</v>
      </c>
      <c r="K10" s="306"/>
      <c r="L10" s="306"/>
      <c r="M10" s="306"/>
      <c r="N10" s="305"/>
      <c r="O10" s="305">
        <v>39267.19</v>
      </c>
    </row>
    <row r="11" s="1" customFormat="1" ht="21" customHeight="1" spans="1:15">
      <c r="A11" s="304" t="s">
        <v>97</v>
      </c>
      <c r="B11" s="304" t="s">
        <v>98</v>
      </c>
      <c r="C11" s="305">
        <v>227200</v>
      </c>
      <c r="D11" s="306">
        <v>227200</v>
      </c>
      <c r="E11" s="306">
        <v>227200</v>
      </c>
      <c r="F11" s="306"/>
      <c r="G11" s="306"/>
      <c r="H11" s="306"/>
      <c r="I11" s="306"/>
      <c r="J11" s="306"/>
      <c r="K11" s="306"/>
      <c r="L11" s="306"/>
      <c r="M11" s="306"/>
      <c r="N11" s="305"/>
      <c r="O11" s="305"/>
    </row>
    <row r="12" s="1" customFormat="1" ht="21" customHeight="1" spans="1:15">
      <c r="A12" s="307" t="s">
        <v>99</v>
      </c>
      <c r="B12" s="307" t="s">
        <v>100</v>
      </c>
      <c r="C12" s="305">
        <v>227200</v>
      </c>
      <c r="D12" s="306">
        <v>227200</v>
      </c>
      <c r="E12" s="306">
        <v>227200</v>
      </c>
      <c r="F12" s="306"/>
      <c r="G12" s="306"/>
      <c r="H12" s="306"/>
      <c r="I12" s="306"/>
      <c r="J12" s="306"/>
      <c r="K12" s="306"/>
      <c r="L12" s="306"/>
      <c r="M12" s="306"/>
      <c r="N12" s="305"/>
      <c r="O12" s="305"/>
    </row>
    <row r="13" s="1" customFormat="1" ht="21" customHeight="1" spans="1:15">
      <c r="A13" s="308" t="s">
        <v>101</v>
      </c>
      <c r="B13" s="308" t="s">
        <v>102</v>
      </c>
      <c r="C13" s="305">
        <v>81600</v>
      </c>
      <c r="D13" s="306">
        <v>81600</v>
      </c>
      <c r="E13" s="306">
        <v>81600</v>
      </c>
      <c r="F13" s="306"/>
      <c r="G13" s="306"/>
      <c r="H13" s="306"/>
      <c r="I13" s="306"/>
      <c r="J13" s="306"/>
      <c r="K13" s="306"/>
      <c r="L13" s="306"/>
      <c r="M13" s="306"/>
      <c r="N13" s="305"/>
      <c r="O13" s="305"/>
    </row>
    <row r="14" s="1" customFormat="1" ht="21" customHeight="1" spans="1:15">
      <c r="A14" s="308" t="s">
        <v>103</v>
      </c>
      <c r="B14" s="308" t="s">
        <v>104</v>
      </c>
      <c r="C14" s="305">
        <v>145600</v>
      </c>
      <c r="D14" s="306">
        <v>145600</v>
      </c>
      <c r="E14" s="306">
        <v>145600</v>
      </c>
      <c r="F14" s="306"/>
      <c r="G14" s="306"/>
      <c r="H14" s="306"/>
      <c r="I14" s="306"/>
      <c r="J14" s="306"/>
      <c r="K14" s="306"/>
      <c r="L14" s="306"/>
      <c r="M14" s="306"/>
      <c r="N14" s="305"/>
      <c r="O14" s="305"/>
    </row>
    <row r="15" s="1" customFormat="1" ht="21" customHeight="1" spans="1:15">
      <c r="A15" s="304" t="s">
        <v>105</v>
      </c>
      <c r="B15" s="304" t="s">
        <v>106</v>
      </c>
      <c r="C15" s="305">
        <v>124299</v>
      </c>
      <c r="D15" s="306">
        <v>124299</v>
      </c>
      <c r="E15" s="306">
        <v>124299</v>
      </c>
      <c r="F15" s="306"/>
      <c r="G15" s="306"/>
      <c r="H15" s="306"/>
      <c r="I15" s="306"/>
      <c r="J15" s="306"/>
      <c r="K15" s="306"/>
      <c r="L15" s="306"/>
      <c r="M15" s="306"/>
      <c r="N15" s="305"/>
      <c r="O15" s="305"/>
    </row>
    <row r="16" s="1" customFormat="1" ht="21" customHeight="1" spans="1:15">
      <c r="A16" s="307" t="s">
        <v>107</v>
      </c>
      <c r="B16" s="307" t="s">
        <v>108</v>
      </c>
      <c r="C16" s="305">
        <v>124299</v>
      </c>
      <c r="D16" s="306">
        <v>124299</v>
      </c>
      <c r="E16" s="306">
        <v>124299</v>
      </c>
      <c r="F16" s="306"/>
      <c r="G16" s="306"/>
      <c r="H16" s="306"/>
      <c r="I16" s="306"/>
      <c r="J16" s="306"/>
      <c r="K16" s="306"/>
      <c r="L16" s="306"/>
      <c r="M16" s="306"/>
      <c r="N16" s="305"/>
      <c r="O16" s="305"/>
    </row>
    <row r="17" s="1" customFormat="1" ht="21" customHeight="1" spans="1:15">
      <c r="A17" s="308" t="s">
        <v>109</v>
      </c>
      <c r="B17" s="308" t="s">
        <v>110</v>
      </c>
      <c r="C17" s="305">
        <v>71890</v>
      </c>
      <c r="D17" s="306">
        <v>71890</v>
      </c>
      <c r="E17" s="306">
        <v>71890</v>
      </c>
      <c r="F17" s="306"/>
      <c r="G17" s="306"/>
      <c r="H17" s="306"/>
      <c r="I17" s="306"/>
      <c r="J17" s="306"/>
      <c r="K17" s="306"/>
      <c r="L17" s="306"/>
      <c r="M17" s="306"/>
      <c r="N17" s="305"/>
      <c r="O17" s="305"/>
    </row>
    <row r="18" s="1" customFormat="1" ht="21" customHeight="1" spans="1:15">
      <c r="A18" s="308" t="s">
        <v>111</v>
      </c>
      <c r="B18" s="308" t="s">
        <v>112</v>
      </c>
      <c r="C18" s="305">
        <v>45500</v>
      </c>
      <c r="D18" s="306">
        <v>45500</v>
      </c>
      <c r="E18" s="306">
        <v>45500</v>
      </c>
      <c r="F18" s="306"/>
      <c r="G18" s="306"/>
      <c r="H18" s="306"/>
      <c r="I18" s="306"/>
      <c r="J18" s="306"/>
      <c r="K18" s="306"/>
      <c r="L18" s="306"/>
      <c r="M18" s="306"/>
      <c r="N18" s="305"/>
      <c r="O18" s="305"/>
    </row>
    <row r="19" s="1" customFormat="1" ht="21" customHeight="1" spans="1:15">
      <c r="A19" s="308" t="s">
        <v>113</v>
      </c>
      <c r="B19" s="308" t="s">
        <v>114</v>
      </c>
      <c r="C19" s="305">
        <v>6909</v>
      </c>
      <c r="D19" s="306">
        <v>6909</v>
      </c>
      <c r="E19" s="306">
        <v>6909</v>
      </c>
      <c r="F19" s="306"/>
      <c r="G19" s="306"/>
      <c r="H19" s="306"/>
      <c r="I19" s="306"/>
      <c r="J19" s="306"/>
      <c r="K19" s="306"/>
      <c r="L19" s="306"/>
      <c r="M19" s="306"/>
      <c r="N19" s="305"/>
      <c r="O19" s="305"/>
    </row>
    <row r="20" s="1" customFormat="1" ht="21" customHeight="1" spans="1:15">
      <c r="A20" s="304" t="s">
        <v>115</v>
      </c>
      <c r="B20" s="304" t="s">
        <v>116</v>
      </c>
      <c r="C20" s="305">
        <v>112000</v>
      </c>
      <c r="D20" s="306">
        <v>112000</v>
      </c>
      <c r="E20" s="306">
        <v>112000</v>
      </c>
      <c r="F20" s="306"/>
      <c r="G20" s="306"/>
      <c r="H20" s="306"/>
      <c r="I20" s="306"/>
      <c r="J20" s="306"/>
      <c r="K20" s="306"/>
      <c r="L20" s="306"/>
      <c r="M20" s="306"/>
      <c r="N20" s="305"/>
      <c r="O20" s="305"/>
    </row>
    <row r="21" s="1" customFormat="1" ht="21" customHeight="1" spans="1:15">
      <c r="A21" s="307" t="s">
        <v>117</v>
      </c>
      <c r="B21" s="307" t="s">
        <v>118</v>
      </c>
      <c r="C21" s="305">
        <v>112000</v>
      </c>
      <c r="D21" s="306">
        <v>112000</v>
      </c>
      <c r="E21" s="306">
        <v>112000</v>
      </c>
      <c r="F21" s="306"/>
      <c r="G21" s="306"/>
      <c r="H21" s="306"/>
      <c r="I21" s="306"/>
      <c r="J21" s="306"/>
      <c r="K21" s="306"/>
      <c r="L21" s="306"/>
      <c r="M21" s="306"/>
      <c r="N21" s="305"/>
      <c r="O21" s="305"/>
    </row>
    <row r="22" s="1" customFormat="1" ht="21" customHeight="1" spans="1:15">
      <c r="A22" s="308" t="s">
        <v>119</v>
      </c>
      <c r="B22" s="308" t="s">
        <v>120</v>
      </c>
      <c r="C22" s="305">
        <v>112000</v>
      </c>
      <c r="D22" s="306">
        <v>112000</v>
      </c>
      <c r="E22" s="306">
        <v>112000</v>
      </c>
      <c r="F22" s="306"/>
      <c r="G22" s="306"/>
      <c r="H22" s="306"/>
      <c r="I22" s="306"/>
      <c r="J22" s="306"/>
      <c r="K22" s="306"/>
      <c r="L22" s="306"/>
      <c r="M22" s="306"/>
      <c r="N22" s="305"/>
      <c r="O22" s="305"/>
    </row>
    <row r="23" s="1" customFormat="1" ht="21" customHeight="1" spans="1:15">
      <c r="A23" s="309" t="s">
        <v>49</v>
      </c>
      <c r="B23" s="310"/>
      <c r="C23" s="306">
        <v>1742932.19</v>
      </c>
      <c r="D23" s="306">
        <v>1703665</v>
      </c>
      <c r="E23" s="306">
        <v>1483665</v>
      </c>
      <c r="F23" s="306">
        <v>220000</v>
      </c>
      <c r="G23" s="306"/>
      <c r="H23" s="306"/>
      <c r="I23" s="306"/>
      <c r="J23" s="306">
        <v>39267.19</v>
      </c>
      <c r="K23" s="306"/>
      <c r="L23" s="306"/>
      <c r="M23" s="306"/>
      <c r="N23" s="306"/>
      <c r="O23" s="306">
        <v>39267.19</v>
      </c>
    </row>
  </sheetData>
  <mergeCells count="12">
    <mergeCell ref="A1:O1"/>
    <mergeCell ref="A2:O2"/>
    <mergeCell ref="A3:C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45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8" sqref="B8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266"/>
      <c r="B1" s="267"/>
      <c r="C1" s="267"/>
      <c r="D1" s="267"/>
    </row>
    <row r="2" s="1" customFormat="1" ht="41.25" customHeight="1" spans="1:4">
      <c r="A2" s="268" t="str">
        <f>"2026"&amp;"年部门财政拨款收支预算总表"</f>
        <v>2026年部门财政拨款收支预算总表</v>
      </c>
    </row>
    <row r="3" s="1" customFormat="1" ht="17.25" customHeight="1" spans="1:4">
      <c r="A3" s="269" t="str">
        <f>"单位名称："&amp;"昆明市妇女促进就业中心"</f>
        <v>单位名称：昆明市妇女促进就业中心</v>
      </c>
      <c r="B3" s="270"/>
      <c r="D3" s="267" t="s">
        <v>0</v>
      </c>
    </row>
    <row r="4" s="1" customFormat="1" ht="17.25" customHeight="1" spans="1:4">
      <c r="A4" s="271" t="s">
        <v>1</v>
      </c>
      <c r="B4" s="272"/>
      <c r="C4" s="271" t="s">
        <v>2</v>
      </c>
      <c r="D4" s="273"/>
    </row>
    <row r="5" s="1" customFormat="1" ht="18.75" customHeight="1" spans="1:4">
      <c r="A5" s="271" t="s">
        <v>3</v>
      </c>
      <c r="B5" s="271" t="str">
        <f>"2026"&amp;"年预算"</f>
        <v>2026年预算</v>
      </c>
      <c r="C5" s="271" t="s">
        <v>4</v>
      </c>
      <c r="D5" s="274" t="str">
        <f>"2026"&amp;"年预算"</f>
        <v>2026年预算</v>
      </c>
    </row>
    <row r="6" s="1" customFormat="1" ht="16.5" customHeight="1" spans="1:4">
      <c r="A6" s="275" t="s">
        <v>121</v>
      </c>
      <c r="B6" s="276">
        <v>1703665</v>
      </c>
      <c r="C6" s="275" t="s">
        <v>122</v>
      </c>
      <c r="D6" s="276">
        <v>1703665</v>
      </c>
    </row>
    <row r="7" s="1" customFormat="1" ht="16.5" customHeight="1" spans="1:4">
      <c r="A7" s="275" t="s">
        <v>123</v>
      </c>
      <c r="B7" s="276">
        <v>1703665</v>
      </c>
      <c r="C7" s="275" t="s">
        <v>124</v>
      </c>
      <c r="D7" s="276">
        <v>1240166</v>
      </c>
    </row>
    <row r="8" s="1" customFormat="1" ht="16.5" customHeight="1" spans="1:4">
      <c r="A8" s="275" t="s">
        <v>125</v>
      </c>
      <c r="B8" s="276"/>
      <c r="C8" s="275" t="s">
        <v>126</v>
      </c>
      <c r="D8" s="276"/>
    </row>
    <row r="9" s="1" customFormat="1" ht="16.5" customHeight="1" spans="1:4">
      <c r="A9" s="275" t="s">
        <v>127</v>
      </c>
      <c r="B9" s="276"/>
      <c r="C9" s="275" t="s">
        <v>128</v>
      </c>
      <c r="D9" s="276"/>
    </row>
    <row r="10" s="1" customFormat="1" ht="16.5" customHeight="1" spans="1:4">
      <c r="A10" s="275" t="s">
        <v>129</v>
      </c>
      <c r="B10" s="276"/>
      <c r="C10" s="275" t="s">
        <v>130</v>
      </c>
      <c r="D10" s="276"/>
    </row>
    <row r="11" s="1" customFormat="1" ht="16.5" customHeight="1" spans="1:4">
      <c r="A11" s="275" t="s">
        <v>123</v>
      </c>
      <c r="B11" s="276"/>
      <c r="C11" s="275" t="s">
        <v>131</v>
      </c>
      <c r="D11" s="276"/>
    </row>
    <row r="12" s="1" customFormat="1" ht="16.5" customHeight="1" spans="1:4">
      <c r="A12" s="277" t="s">
        <v>125</v>
      </c>
      <c r="B12" s="278"/>
      <c r="C12" s="279" t="s">
        <v>132</v>
      </c>
      <c r="D12" s="278"/>
    </row>
    <row r="13" s="1" customFormat="1" ht="16.5" customHeight="1" spans="1:4">
      <c r="A13" s="277" t="s">
        <v>127</v>
      </c>
      <c r="B13" s="278"/>
      <c r="C13" s="279" t="s">
        <v>133</v>
      </c>
      <c r="D13" s="278"/>
    </row>
    <row r="14" s="1" customFormat="1" ht="16.5" customHeight="1" spans="1:4">
      <c r="A14" s="280"/>
      <c r="B14" s="281"/>
      <c r="C14" s="279" t="s">
        <v>134</v>
      </c>
      <c r="D14" s="278">
        <v>227200</v>
      </c>
    </row>
    <row r="15" s="1" customFormat="1" ht="16.5" customHeight="1" spans="1:4">
      <c r="A15" s="280"/>
      <c r="B15" s="281"/>
      <c r="C15" s="279" t="s">
        <v>135</v>
      </c>
      <c r="D15" s="278">
        <v>124299</v>
      </c>
    </row>
    <row r="16" s="1" customFormat="1" ht="16.5" customHeight="1" spans="1:4">
      <c r="A16" s="280"/>
      <c r="B16" s="281"/>
      <c r="C16" s="279" t="s">
        <v>136</v>
      </c>
      <c r="D16" s="278"/>
    </row>
    <row r="17" s="1" customFormat="1" ht="16.5" customHeight="1" spans="1:4">
      <c r="A17" s="280"/>
      <c r="B17" s="281"/>
      <c r="C17" s="279" t="s">
        <v>137</v>
      </c>
      <c r="D17" s="278"/>
    </row>
    <row r="18" s="1" customFormat="1" ht="16.5" customHeight="1" spans="1:4">
      <c r="A18" s="280"/>
      <c r="B18" s="281"/>
      <c r="C18" s="279" t="s">
        <v>138</v>
      </c>
      <c r="D18" s="278"/>
    </row>
    <row r="19" s="1" customFormat="1" ht="16.5" customHeight="1" spans="1:4">
      <c r="A19" s="280"/>
      <c r="B19" s="281"/>
      <c r="C19" s="279" t="s">
        <v>139</v>
      </c>
      <c r="D19" s="278"/>
    </row>
    <row r="20" s="1" customFormat="1" ht="16.5" customHeight="1" spans="1:4">
      <c r="A20" s="280"/>
      <c r="B20" s="281"/>
      <c r="C20" s="279" t="s">
        <v>140</v>
      </c>
      <c r="D20" s="278"/>
    </row>
    <row r="21" s="1" customFormat="1" ht="16.5" customHeight="1" spans="1:4">
      <c r="A21" s="280"/>
      <c r="B21" s="281"/>
      <c r="C21" s="279" t="s">
        <v>141</v>
      </c>
      <c r="D21" s="278"/>
    </row>
    <row r="22" s="1" customFormat="1" ht="16.5" customHeight="1" spans="1:4">
      <c r="A22" s="280"/>
      <c r="B22" s="281"/>
      <c r="C22" s="279" t="s">
        <v>142</v>
      </c>
      <c r="D22" s="278"/>
    </row>
    <row r="23" s="1" customFormat="1" ht="16.5" customHeight="1" spans="1:4">
      <c r="A23" s="280"/>
      <c r="B23" s="281"/>
      <c r="C23" s="279" t="s">
        <v>143</v>
      </c>
      <c r="D23" s="278"/>
    </row>
    <row r="24" s="1" customFormat="1" ht="16.5" customHeight="1" spans="1:4">
      <c r="A24" s="280"/>
      <c r="B24" s="281"/>
      <c r="C24" s="279" t="s">
        <v>144</v>
      </c>
      <c r="D24" s="278"/>
    </row>
    <row r="25" s="1" customFormat="1" ht="16.5" customHeight="1" spans="1:4">
      <c r="A25" s="280"/>
      <c r="B25" s="281"/>
      <c r="C25" s="279" t="s">
        <v>145</v>
      </c>
      <c r="D25" s="278">
        <v>112000</v>
      </c>
    </row>
    <row r="26" s="1" customFormat="1" ht="16.5" customHeight="1" spans="1:4">
      <c r="A26" s="280"/>
      <c r="B26" s="281"/>
      <c r="C26" s="279" t="s">
        <v>146</v>
      </c>
      <c r="D26" s="278"/>
    </row>
    <row r="27" s="1" customFormat="1" ht="16.5" customHeight="1" spans="1:4">
      <c r="A27" s="280"/>
      <c r="B27" s="281"/>
      <c r="C27" s="279" t="s">
        <v>147</v>
      </c>
      <c r="D27" s="278"/>
    </row>
    <row r="28" s="1" customFormat="1" ht="16.5" customHeight="1" spans="1:4">
      <c r="A28" s="280"/>
      <c r="B28" s="281"/>
      <c r="C28" s="279" t="s">
        <v>148</v>
      </c>
      <c r="D28" s="278"/>
    </row>
    <row r="29" s="1" customFormat="1" ht="16.5" customHeight="1" spans="1:4">
      <c r="A29" s="280"/>
      <c r="B29" s="281"/>
      <c r="C29" s="279" t="s">
        <v>149</v>
      </c>
      <c r="D29" s="278"/>
    </row>
    <row r="30" s="1" customFormat="1" ht="16.5" customHeight="1" spans="1:4">
      <c r="A30" s="280"/>
      <c r="B30" s="281"/>
      <c r="C30" s="279" t="s">
        <v>150</v>
      </c>
      <c r="D30" s="278"/>
    </row>
    <row r="31" s="1" customFormat="1" ht="16.5" customHeight="1" spans="1:4">
      <c r="A31" s="280"/>
      <c r="B31" s="281"/>
      <c r="C31" s="277" t="s">
        <v>151</v>
      </c>
      <c r="D31" s="278"/>
    </row>
    <row r="32" s="1" customFormat="1" ht="16.5" customHeight="1" spans="1:4">
      <c r="A32" s="280"/>
      <c r="B32" s="281"/>
      <c r="C32" s="277" t="s">
        <v>152</v>
      </c>
      <c r="D32" s="278"/>
    </row>
    <row r="33" s="1" customFormat="1" ht="16.5" customHeight="1" spans="1:4">
      <c r="A33" s="280"/>
      <c r="B33" s="281"/>
      <c r="C33" s="282" t="s">
        <v>153</v>
      </c>
      <c r="D33" s="283"/>
    </row>
    <row r="34" s="1" customFormat="1" ht="15" customHeight="1" spans="1:4">
      <c r="A34" s="284" t="s">
        <v>45</v>
      </c>
      <c r="B34" s="285">
        <v>1703665</v>
      </c>
      <c r="C34" s="284" t="s">
        <v>46</v>
      </c>
      <c r="D34" s="285">
        <v>1703665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20" sqref="C20"/>
    </sheetView>
  </sheetViews>
  <sheetFormatPr defaultColWidth="9.14166666666667" defaultRowHeight="14.25" customHeight="1" outlineLevelCol="6"/>
  <cols>
    <col min="1" max="1" width="20.1416666666667" style="239" customWidth="1"/>
    <col min="2" max="2" width="44" style="239" customWidth="1"/>
    <col min="3" max="7" width="24.1416666666667" style="239" customWidth="1"/>
    <col min="8" max="16384" width="9.14166666666667" style="239"/>
  </cols>
  <sheetData>
    <row r="1" s="239" customFormat="1" customHeight="1" spans="1:7">
      <c r="D1" s="240"/>
      <c r="F1" s="241"/>
      <c r="G1" s="242"/>
    </row>
    <row r="2" s="239" customFormat="1" ht="41.25" customHeight="1" spans="1:7">
      <c r="A2" s="243" t="str">
        <f>"2026"&amp;"年部门一般公共预算支出预算表（按功能科目分类）"</f>
        <v>2026年部门一般公共预算支出预算表（按功能科目分类）</v>
      </c>
      <c r="B2" s="243"/>
      <c r="C2" s="243"/>
      <c r="D2" s="243"/>
      <c r="E2" s="243"/>
      <c r="F2" s="243"/>
      <c r="G2" s="243"/>
    </row>
    <row r="3" s="239" customFormat="1" ht="18" customHeight="1" spans="1:7">
      <c r="A3" s="244" t="str">
        <f>"单位名称："&amp;"昆明市妇女促进就业中心"</f>
        <v>单位名称：昆明市妇女促进就业中心</v>
      </c>
      <c r="F3" s="245"/>
      <c r="G3" s="246" t="s">
        <v>0</v>
      </c>
    </row>
    <row r="4" s="239" customFormat="1" ht="20.25" customHeight="1" spans="1:7">
      <c r="A4" s="247" t="s">
        <v>154</v>
      </c>
      <c r="B4" s="248"/>
      <c r="C4" s="249" t="s">
        <v>49</v>
      </c>
      <c r="D4" s="250" t="s">
        <v>67</v>
      </c>
      <c r="E4" s="251"/>
      <c r="F4" s="252"/>
      <c r="G4" s="253" t="s">
        <v>68</v>
      </c>
    </row>
    <row r="5" s="239" customFormat="1" ht="20.25" customHeight="1" spans="1:7">
      <c r="A5" s="254" t="s">
        <v>64</v>
      </c>
      <c r="B5" s="254" t="s">
        <v>65</v>
      </c>
      <c r="C5" s="255"/>
      <c r="D5" s="256" t="s">
        <v>51</v>
      </c>
      <c r="E5" s="256" t="s">
        <v>155</v>
      </c>
      <c r="F5" s="256" t="s">
        <v>156</v>
      </c>
      <c r="G5" s="257"/>
    </row>
    <row r="6" s="239" customFormat="1" ht="15" customHeight="1" spans="1:7">
      <c r="A6" s="258" t="s">
        <v>74</v>
      </c>
      <c r="B6" s="258" t="s">
        <v>75</v>
      </c>
      <c r="C6" s="258" t="s">
        <v>76</v>
      </c>
      <c r="D6" s="258" t="s">
        <v>77</v>
      </c>
      <c r="E6" s="258" t="s">
        <v>78</v>
      </c>
      <c r="F6" s="258" t="s">
        <v>79</v>
      </c>
      <c r="G6" s="258" t="s">
        <v>80</v>
      </c>
    </row>
    <row r="7" s="239" customFormat="1" ht="18" customHeight="1" spans="1:7">
      <c r="A7" s="259" t="s">
        <v>89</v>
      </c>
      <c r="B7" s="259" t="s">
        <v>90</v>
      </c>
      <c r="C7" s="260">
        <v>1240166</v>
      </c>
      <c r="D7" s="261">
        <v>1020166</v>
      </c>
      <c r="E7" s="261">
        <v>918186</v>
      </c>
      <c r="F7" s="261">
        <v>101980</v>
      </c>
      <c r="G7" s="261">
        <v>220000</v>
      </c>
    </row>
    <row r="8" s="239" customFormat="1" ht="18" customHeight="1" spans="1:7">
      <c r="A8" s="262" t="s">
        <v>91</v>
      </c>
      <c r="B8" s="262" t="s">
        <v>92</v>
      </c>
      <c r="C8" s="260">
        <v>1240166</v>
      </c>
      <c r="D8" s="261">
        <v>1020166</v>
      </c>
      <c r="E8" s="261">
        <v>918186</v>
      </c>
      <c r="F8" s="261">
        <v>101980</v>
      </c>
      <c r="G8" s="261">
        <v>220000</v>
      </c>
    </row>
    <row r="9" s="239" customFormat="1" ht="18" customHeight="1" spans="1:7">
      <c r="A9" s="263" t="s">
        <v>93</v>
      </c>
      <c r="B9" s="263" t="s">
        <v>94</v>
      </c>
      <c r="C9" s="260">
        <v>1035166</v>
      </c>
      <c r="D9" s="261">
        <v>1020166</v>
      </c>
      <c r="E9" s="261">
        <v>918186</v>
      </c>
      <c r="F9" s="261">
        <v>101980</v>
      </c>
      <c r="G9" s="261">
        <v>15000</v>
      </c>
    </row>
    <row r="10" s="239" customFormat="1" ht="18" customHeight="1" spans="1:7">
      <c r="A10" s="263" t="s">
        <v>95</v>
      </c>
      <c r="B10" s="263" t="s">
        <v>96</v>
      </c>
      <c r="C10" s="260">
        <v>205000</v>
      </c>
      <c r="D10" s="261"/>
      <c r="E10" s="261"/>
      <c r="F10" s="261"/>
      <c r="G10" s="261">
        <v>205000</v>
      </c>
    </row>
    <row r="11" s="239" customFormat="1" ht="18" customHeight="1" spans="1:7">
      <c r="A11" s="259" t="s">
        <v>97</v>
      </c>
      <c r="B11" s="259" t="s">
        <v>98</v>
      </c>
      <c r="C11" s="260">
        <v>227200</v>
      </c>
      <c r="D11" s="261">
        <v>227200</v>
      </c>
      <c r="E11" s="261">
        <v>227200</v>
      </c>
      <c r="F11" s="261"/>
      <c r="G11" s="261"/>
    </row>
    <row r="12" s="239" customFormat="1" ht="18" customHeight="1" spans="1:7">
      <c r="A12" s="262" t="s">
        <v>99</v>
      </c>
      <c r="B12" s="262" t="s">
        <v>100</v>
      </c>
      <c r="C12" s="260">
        <v>227200</v>
      </c>
      <c r="D12" s="261">
        <v>227200</v>
      </c>
      <c r="E12" s="261">
        <v>227200</v>
      </c>
      <c r="F12" s="261"/>
      <c r="G12" s="261"/>
    </row>
    <row r="13" s="239" customFormat="1" ht="18" customHeight="1" spans="1:7">
      <c r="A13" s="263" t="s">
        <v>101</v>
      </c>
      <c r="B13" s="263" t="s">
        <v>102</v>
      </c>
      <c r="C13" s="260">
        <v>81600</v>
      </c>
      <c r="D13" s="261">
        <v>81600</v>
      </c>
      <c r="E13" s="261">
        <v>81600</v>
      </c>
      <c r="F13" s="261"/>
      <c r="G13" s="261"/>
    </row>
    <row r="14" s="239" customFormat="1" ht="18" customHeight="1" spans="1:7">
      <c r="A14" s="263" t="s">
        <v>103</v>
      </c>
      <c r="B14" s="263" t="s">
        <v>104</v>
      </c>
      <c r="C14" s="260">
        <v>145600</v>
      </c>
      <c r="D14" s="261">
        <v>145600</v>
      </c>
      <c r="E14" s="261">
        <v>145600</v>
      </c>
      <c r="F14" s="261"/>
      <c r="G14" s="261"/>
    </row>
    <row r="15" s="239" customFormat="1" ht="18" customHeight="1" spans="1:7">
      <c r="A15" s="259" t="s">
        <v>105</v>
      </c>
      <c r="B15" s="259" t="s">
        <v>106</v>
      </c>
      <c r="C15" s="260">
        <v>124299</v>
      </c>
      <c r="D15" s="261">
        <v>124299</v>
      </c>
      <c r="E15" s="261">
        <v>124299</v>
      </c>
      <c r="F15" s="261"/>
      <c r="G15" s="261"/>
    </row>
    <row r="16" s="239" customFormat="1" ht="18" customHeight="1" spans="1:7">
      <c r="A16" s="262" t="s">
        <v>107</v>
      </c>
      <c r="B16" s="262" t="s">
        <v>108</v>
      </c>
      <c r="C16" s="260">
        <v>124299</v>
      </c>
      <c r="D16" s="261">
        <v>124299</v>
      </c>
      <c r="E16" s="261">
        <v>124299</v>
      </c>
      <c r="F16" s="261"/>
      <c r="G16" s="261"/>
    </row>
    <row r="17" s="239" customFormat="1" ht="18" customHeight="1" spans="1:7">
      <c r="A17" s="263" t="s">
        <v>109</v>
      </c>
      <c r="B17" s="263" t="s">
        <v>110</v>
      </c>
      <c r="C17" s="260">
        <v>71890</v>
      </c>
      <c r="D17" s="261">
        <v>71890</v>
      </c>
      <c r="E17" s="261">
        <v>71890</v>
      </c>
      <c r="F17" s="261"/>
      <c r="G17" s="261"/>
    </row>
    <row r="18" s="239" customFormat="1" ht="18" customHeight="1" spans="1:7">
      <c r="A18" s="263" t="s">
        <v>111</v>
      </c>
      <c r="B18" s="263" t="s">
        <v>112</v>
      </c>
      <c r="C18" s="260">
        <v>45500</v>
      </c>
      <c r="D18" s="261">
        <v>45500</v>
      </c>
      <c r="E18" s="261">
        <v>45500</v>
      </c>
      <c r="F18" s="261"/>
      <c r="G18" s="261"/>
    </row>
    <row r="19" s="239" customFormat="1" ht="18" customHeight="1" spans="1:7">
      <c r="A19" s="263" t="s">
        <v>113</v>
      </c>
      <c r="B19" s="263" t="s">
        <v>114</v>
      </c>
      <c r="C19" s="260">
        <v>6909</v>
      </c>
      <c r="D19" s="261">
        <v>6909</v>
      </c>
      <c r="E19" s="261">
        <v>6909</v>
      </c>
      <c r="F19" s="261"/>
      <c r="G19" s="261"/>
    </row>
    <row r="20" s="239" customFormat="1" ht="18" customHeight="1" spans="1:7">
      <c r="A20" s="259" t="s">
        <v>115</v>
      </c>
      <c r="B20" s="259" t="s">
        <v>116</v>
      </c>
      <c r="C20" s="260">
        <v>112000</v>
      </c>
      <c r="D20" s="261">
        <v>112000</v>
      </c>
      <c r="E20" s="261">
        <v>112000</v>
      </c>
      <c r="F20" s="261"/>
      <c r="G20" s="261"/>
    </row>
    <row r="21" s="239" customFormat="1" ht="18" customHeight="1" spans="1:7">
      <c r="A21" s="262" t="s">
        <v>117</v>
      </c>
      <c r="B21" s="262" t="s">
        <v>118</v>
      </c>
      <c r="C21" s="260">
        <v>112000</v>
      </c>
      <c r="D21" s="261">
        <v>112000</v>
      </c>
      <c r="E21" s="261">
        <v>112000</v>
      </c>
      <c r="F21" s="261"/>
      <c r="G21" s="261"/>
    </row>
    <row r="22" s="239" customFormat="1" ht="18" customHeight="1" spans="1:7">
      <c r="A22" s="263" t="s">
        <v>119</v>
      </c>
      <c r="B22" s="263" t="s">
        <v>120</v>
      </c>
      <c r="C22" s="260">
        <v>112000</v>
      </c>
      <c r="D22" s="261">
        <v>112000</v>
      </c>
      <c r="E22" s="261">
        <v>112000</v>
      </c>
      <c r="F22" s="261"/>
      <c r="G22" s="261"/>
    </row>
    <row r="23" s="239" customFormat="1" ht="18" customHeight="1" spans="1:7">
      <c r="A23" s="264" t="s">
        <v>157</v>
      </c>
      <c r="B23" s="265" t="s">
        <v>157</v>
      </c>
      <c r="C23" s="260">
        <v>1703665</v>
      </c>
      <c r="D23" s="261">
        <v>1483665</v>
      </c>
      <c r="E23" s="260">
        <v>1381685</v>
      </c>
      <c r="F23" s="260">
        <v>101980</v>
      </c>
      <c r="G23" s="260">
        <v>220000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8" sqref="B18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s="1" customFormat="1" customHeight="1" spans="1:6">
      <c r="A1" s="219"/>
      <c r="B1" s="219"/>
      <c r="C1" s="219"/>
      <c r="D1" s="219"/>
      <c r="E1" s="220"/>
      <c r="F1" s="219"/>
    </row>
    <row r="2" s="1" customFormat="1" ht="41.25" customHeight="1" spans="1:6">
      <c r="A2" s="221" t="str">
        <f>"2026"&amp;"年部门一般公共预算“三公”经费支出预算表"</f>
        <v>2026年部门一般公共预算“三公”经费支出预算表</v>
      </c>
      <c r="B2" s="219"/>
      <c r="C2" s="219"/>
      <c r="D2" s="219"/>
      <c r="E2" s="220"/>
      <c r="F2" s="219"/>
    </row>
    <row r="3" s="1" customFormat="1" customHeight="1" spans="1:6">
      <c r="A3" s="222" t="str">
        <f>"单位名称："&amp;"昆明市妇女促进就业中心"</f>
        <v>单位名称：昆明市妇女促进就业中心</v>
      </c>
      <c r="B3" s="223"/>
      <c r="C3" s="224"/>
      <c r="D3" s="219"/>
      <c r="E3" s="220"/>
      <c r="F3" s="225" t="s">
        <v>0</v>
      </c>
    </row>
    <row r="4" s="1" customFormat="1" ht="27" customHeight="1" spans="1:6">
      <c r="A4" s="226" t="s">
        <v>158</v>
      </c>
      <c r="B4" s="226" t="s">
        <v>159</v>
      </c>
      <c r="C4" s="227" t="s">
        <v>160</v>
      </c>
      <c r="D4" s="228"/>
      <c r="E4" s="229"/>
      <c r="F4" s="226" t="s">
        <v>161</v>
      </c>
    </row>
    <row r="5" s="1" customFormat="1" ht="28.5" customHeight="1" spans="1:6">
      <c r="A5" s="230"/>
      <c r="B5" s="231"/>
      <c r="C5" s="232" t="s">
        <v>51</v>
      </c>
      <c r="D5" s="232" t="s">
        <v>162</v>
      </c>
      <c r="E5" s="232" t="s">
        <v>163</v>
      </c>
      <c r="F5" s="233"/>
    </row>
    <row r="6" s="1" customFormat="1" ht="17.25" customHeight="1" spans="1:6">
      <c r="A6" s="234" t="s">
        <v>74</v>
      </c>
      <c r="B6" s="234" t="s">
        <v>75</v>
      </c>
      <c r="C6" s="234" t="s">
        <v>76</v>
      </c>
      <c r="D6" s="234" t="s">
        <v>77</v>
      </c>
      <c r="E6" s="234" t="s">
        <v>78</v>
      </c>
      <c r="F6" s="234" t="s">
        <v>79</v>
      </c>
    </row>
    <row r="7" s="1" customFormat="1" ht="17.25" customHeight="1" spans="1:6">
      <c r="A7" s="235"/>
      <c r="B7" s="236"/>
      <c r="C7" s="237"/>
      <c r="D7" s="237"/>
      <c r="E7" s="237"/>
      <c r="F7" s="237"/>
    </row>
    <row r="8" customHeight="1" spans="1:6">
      <c r="A8" s="238" t="s">
        <v>164</v>
      </c>
      <c r="B8" s="238"/>
      <c r="C8" s="238"/>
      <c r="D8" s="238"/>
      <c r="E8" s="238"/>
      <c r="F8" s="238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O15" workbookViewId="0">
      <selection activeCell="F27" sqref="F27:W2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4">
      <c r="B1" s="209"/>
      <c r="D1" s="210"/>
      <c r="E1" s="210"/>
      <c r="F1" s="210"/>
      <c r="G1" s="210"/>
      <c r="H1" s="117"/>
      <c r="I1" s="117"/>
      <c r="J1" s="117"/>
      <c r="K1" s="117"/>
      <c r="L1" s="117"/>
      <c r="M1" s="117"/>
      <c r="Q1" s="117"/>
      <c r="U1" s="209"/>
      <c r="W1" s="90" t="s">
        <v>165</v>
      </c>
    </row>
    <row r="2" ht="45.75" customHeight="1" spans="1:24">
      <c r="A2" s="93" t="s">
        <v>166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2"/>
      <c r="O2" s="92"/>
      <c r="P2" s="92"/>
      <c r="Q2" s="93"/>
      <c r="R2" s="93"/>
      <c r="S2" s="93"/>
      <c r="T2" s="93"/>
      <c r="U2" s="93"/>
      <c r="V2" s="93"/>
      <c r="W2" s="93"/>
    </row>
    <row r="3" s="1" customFormat="1" ht="17.25" customHeight="1" spans="1:24">
      <c r="A3" s="211" t="str">
        <f>"单位名称："&amp;"昆明市妇女促进就业中心"</f>
        <v>单位名称：昆明市妇女促进就业中心</v>
      </c>
      <c r="B3" s="211"/>
      <c r="C3" s="211"/>
      <c r="D3" s="211"/>
      <c r="E3" s="211"/>
      <c r="F3" s="211"/>
      <c r="G3" s="211"/>
      <c r="H3" s="1"/>
      <c r="I3" s="1"/>
      <c r="J3" s="1"/>
      <c r="K3" s="1"/>
      <c r="L3" s="1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 t="s">
        <v>0</v>
      </c>
    </row>
    <row r="4" s="1" customFormat="1" ht="23.25" customHeight="1" spans="1:24">
      <c r="A4" s="213" t="s">
        <v>167</v>
      </c>
      <c r="B4" s="213" t="s">
        <v>168</v>
      </c>
      <c r="C4" s="213" t="s">
        <v>169</v>
      </c>
      <c r="D4" s="214" t="s">
        <v>170</v>
      </c>
      <c r="E4" s="214" t="s">
        <v>171</v>
      </c>
      <c r="F4" s="214" t="s">
        <v>172</v>
      </c>
      <c r="G4" s="214" t="s">
        <v>173</v>
      </c>
      <c r="H4" s="214" t="s">
        <v>174</v>
      </c>
      <c r="I4" s="214" t="s">
        <v>175</v>
      </c>
      <c r="J4" s="214" t="s">
        <v>176</v>
      </c>
      <c r="K4" s="215" t="s">
        <v>49</v>
      </c>
      <c r="L4" s="215" t="s">
        <v>177</v>
      </c>
      <c r="M4" s="215"/>
      <c r="N4" s="215"/>
      <c r="O4" s="215" t="s">
        <v>178</v>
      </c>
      <c r="P4" s="215"/>
      <c r="Q4" s="215"/>
      <c r="R4" s="214" t="s">
        <v>55</v>
      </c>
      <c r="S4" s="215" t="s">
        <v>56</v>
      </c>
      <c r="T4" s="215"/>
      <c r="U4" s="215"/>
      <c r="V4" s="215"/>
      <c r="W4" s="215"/>
      <c r="X4" s="215"/>
    </row>
    <row r="5" s="1" customFormat="1" ht="41.25" customHeight="1" spans="1:24">
      <c r="A5" s="213"/>
      <c r="B5" s="213"/>
      <c r="C5" s="213"/>
      <c r="D5" s="214"/>
      <c r="E5" s="214"/>
      <c r="F5" s="214"/>
      <c r="G5" s="214"/>
      <c r="H5" s="214"/>
      <c r="I5" s="215"/>
      <c r="J5" s="215"/>
      <c r="K5" s="215"/>
      <c r="L5" s="215" t="s">
        <v>52</v>
      </c>
      <c r="M5" s="214" t="s">
        <v>53</v>
      </c>
      <c r="N5" s="214" t="s">
        <v>54</v>
      </c>
      <c r="O5" s="214" t="s">
        <v>52</v>
      </c>
      <c r="P5" s="214" t="s">
        <v>53</v>
      </c>
      <c r="Q5" s="214" t="s">
        <v>54</v>
      </c>
      <c r="R5" s="214"/>
      <c r="S5" s="214" t="s">
        <v>51</v>
      </c>
      <c r="T5" s="214" t="s">
        <v>57</v>
      </c>
      <c r="U5" s="215" t="s">
        <v>59</v>
      </c>
      <c r="V5" s="214" t="s">
        <v>60</v>
      </c>
      <c r="W5" s="214" t="s">
        <v>58</v>
      </c>
      <c r="X5" s="214" t="s">
        <v>61</v>
      </c>
    </row>
    <row r="6" s="1" customFormat="1" ht="17.25" customHeight="1" spans="1:24">
      <c r="A6" s="216">
        <v>1</v>
      </c>
      <c r="B6" s="216">
        <v>2</v>
      </c>
      <c r="C6" s="216">
        <v>3</v>
      </c>
      <c r="D6" s="216">
        <v>4</v>
      </c>
      <c r="E6" s="216">
        <v>5</v>
      </c>
      <c r="F6" s="216">
        <v>6</v>
      </c>
      <c r="G6" s="216">
        <v>7</v>
      </c>
      <c r="H6" s="216">
        <v>8</v>
      </c>
      <c r="I6" s="216">
        <v>9</v>
      </c>
      <c r="J6" s="216">
        <v>10</v>
      </c>
      <c r="K6" s="216">
        <v>11</v>
      </c>
      <c r="L6" s="216">
        <v>12</v>
      </c>
      <c r="M6" s="216">
        <v>13</v>
      </c>
      <c r="N6" s="216">
        <v>14</v>
      </c>
      <c r="O6" s="216">
        <v>15</v>
      </c>
      <c r="P6" s="216">
        <v>16</v>
      </c>
      <c r="Q6" s="216">
        <v>17</v>
      </c>
      <c r="R6" s="216">
        <v>18</v>
      </c>
      <c r="S6" s="216">
        <v>19</v>
      </c>
      <c r="T6" s="216">
        <v>20</v>
      </c>
      <c r="U6" s="216">
        <v>21</v>
      </c>
      <c r="V6" s="216">
        <v>22</v>
      </c>
      <c r="W6" s="216">
        <v>23</v>
      </c>
      <c r="X6" s="216">
        <v>24</v>
      </c>
    </row>
    <row r="7" s="1" customFormat="1" ht="19.5" customHeight="1" spans="1:24">
      <c r="A7" s="217" t="s">
        <v>179</v>
      </c>
      <c r="B7" s="217" t="s">
        <v>63</v>
      </c>
      <c r="C7" s="217" t="s">
        <v>180</v>
      </c>
      <c r="D7" s="217" t="s">
        <v>181</v>
      </c>
      <c r="E7" s="217" t="s">
        <v>103</v>
      </c>
      <c r="F7" s="217" t="s">
        <v>104</v>
      </c>
      <c r="G7" s="217" t="s">
        <v>182</v>
      </c>
      <c r="H7" s="217" t="s">
        <v>183</v>
      </c>
      <c r="I7" s="217" t="s">
        <v>184</v>
      </c>
      <c r="J7" s="217" t="s">
        <v>180</v>
      </c>
      <c r="K7" s="218">
        <v>145600</v>
      </c>
      <c r="L7" s="218">
        <v>145600</v>
      </c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</row>
    <row r="8" s="1" customFormat="1" ht="19.5" customHeight="1" spans="1:24">
      <c r="A8" s="217" t="s">
        <v>179</v>
      </c>
      <c r="B8" s="217" t="s">
        <v>63</v>
      </c>
      <c r="C8" s="217" t="s">
        <v>180</v>
      </c>
      <c r="D8" s="217" t="s">
        <v>185</v>
      </c>
      <c r="E8" s="217" t="s">
        <v>111</v>
      </c>
      <c r="F8" s="217" t="s">
        <v>112</v>
      </c>
      <c r="G8" s="217" t="s">
        <v>186</v>
      </c>
      <c r="H8" s="217" t="s">
        <v>187</v>
      </c>
      <c r="I8" s="217" t="s">
        <v>184</v>
      </c>
      <c r="J8" s="217" t="s">
        <v>180</v>
      </c>
      <c r="K8" s="218">
        <v>45500</v>
      </c>
      <c r="L8" s="218">
        <v>45500</v>
      </c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</row>
    <row r="9" s="1" customFormat="1" ht="19.5" customHeight="1" spans="1:24">
      <c r="A9" s="217" t="s">
        <v>179</v>
      </c>
      <c r="B9" s="217" t="s">
        <v>63</v>
      </c>
      <c r="C9" s="217" t="s">
        <v>180</v>
      </c>
      <c r="D9" s="217" t="s">
        <v>188</v>
      </c>
      <c r="E9" s="217" t="s">
        <v>93</v>
      </c>
      <c r="F9" s="217" t="s">
        <v>94</v>
      </c>
      <c r="G9" s="217" t="s">
        <v>189</v>
      </c>
      <c r="H9" s="217" t="s">
        <v>190</v>
      </c>
      <c r="I9" s="217" t="s">
        <v>184</v>
      </c>
      <c r="J9" s="217" t="s">
        <v>180</v>
      </c>
      <c r="K9" s="218">
        <v>6370</v>
      </c>
      <c r="L9" s="218">
        <v>6370</v>
      </c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</row>
    <row r="10" s="1" customFormat="1" ht="19.5" customHeight="1" spans="1:24">
      <c r="A10" s="217" t="s">
        <v>179</v>
      </c>
      <c r="B10" s="217" t="s">
        <v>63</v>
      </c>
      <c r="C10" s="217" t="s">
        <v>180</v>
      </c>
      <c r="D10" s="217" t="s">
        <v>191</v>
      </c>
      <c r="E10" s="217" t="s">
        <v>113</v>
      </c>
      <c r="F10" s="217" t="s">
        <v>114</v>
      </c>
      <c r="G10" s="217" t="s">
        <v>189</v>
      </c>
      <c r="H10" s="217" t="s">
        <v>190</v>
      </c>
      <c r="I10" s="217" t="s">
        <v>184</v>
      </c>
      <c r="J10" s="217" t="s">
        <v>180</v>
      </c>
      <c r="K10" s="218">
        <v>3290</v>
      </c>
      <c r="L10" s="218">
        <v>3290</v>
      </c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</row>
    <row r="11" s="1" customFormat="1" ht="19.5" customHeight="1" spans="1:24">
      <c r="A11" s="217" t="s">
        <v>179</v>
      </c>
      <c r="B11" s="217" t="s">
        <v>63</v>
      </c>
      <c r="C11" s="217" t="s">
        <v>180</v>
      </c>
      <c r="D11" s="217" t="s">
        <v>192</v>
      </c>
      <c r="E11" s="217" t="s">
        <v>113</v>
      </c>
      <c r="F11" s="217" t="s">
        <v>114</v>
      </c>
      <c r="G11" s="217" t="s">
        <v>189</v>
      </c>
      <c r="H11" s="217" t="s">
        <v>190</v>
      </c>
      <c r="I11" s="217" t="s">
        <v>184</v>
      </c>
      <c r="J11" s="217" t="s">
        <v>180</v>
      </c>
      <c r="K11" s="218">
        <v>3619</v>
      </c>
      <c r="L11" s="218">
        <v>3619</v>
      </c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</row>
    <row r="12" s="1" customFormat="1" ht="19.5" customHeight="1" spans="1:24">
      <c r="A12" s="217" t="s">
        <v>179</v>
      </c>
      <c r="B12" s="217" t="s">
        <v>63</v>
      </c>
      <c r="C12" s="217" t="s">
        <v>180</v>
      </c>
      <c r="D12" s="217" t="s">
        <v>193</v>
      </c>
      <c r="E12" s="217" t="s">
        <v>109</v>
      </c>
      <c r="F12" s="217" t="s">
        <v>110</v>
      </c>
      <c r="G12" s="217" t="s">
        <v>194</v>
      </c>
      <c r="H12" s="217" t="s">
        <v>195</v>
      </c>
      <c r="I12" s="217" t="s">
        <v>196</v>
      </c>
      <c r="J12" s="217" t="s">
        <v>197</v>
      </c>
      <c r="K12" s="218">
        <v>71890</v>
      </c>
      <c r="L12" s="218">
        <v>71890</v>
      </c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</row>
    <row r="13" s="1" customFormat="1" ht="19.5" customHeight="1" spans="1:24">
      <c r="A13" s="217" t="s">
        <v>179</v>
      </c>
      <c r="B13" s="217" t="s">
        <v>63</v>
      </c>
      <c r="C13" s="217" t="s">
        <v>120</v>
      </c>
      <c r="D13" s="217" t="s">
        <v>120</v>
      </c>
      <c r="E13" s="217" t="s">
        <v>119</v>
      </c>
      <c r="F13" s="217" t="s">
        <v>120</v>
      </c>
      <c r="G13" s="217" t="s">
        <v>198</v>
      </c>
      <c r="H13" s="217" t="s">
        <v>120</v>
      </c>
      <c r="I13" s="217" t="s">
        <v>199</v>
      </c>
      <c r="J13" s="217" t="s">
        <v>120</v>
      </c>
      <c r="K13" s="218">
        <v>112000</v>
      </c>
      <c r="L13" s="218">
        <v>112000</v>
      </c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</row>
    <row r="14" s="1" customFormat="1" ht="19.5" customHeight="1" spans="1:24">
      <c r="A14" s="217" t="s">
        <v>179</v>
      </c>
      <c r="B14" s="217" t="s">
        <v>63</v>
      </c>
      <c r="C14" s="217" t="s">
        <v>200</v>
      </c>
      <c r="D14" s="217" t="s">
        <v>200</v>
      </c>
      <c r="E14" s="217" t="s">
        <v>93</v>
      </c>
      <c r="F14" s="217" t="s">
        <v>94</v>
      </c>
      <c r="G14" s="217" t="s">
        <v>201</v>
      </c>
      <c r="H14" s="217" t="s">
        <v>200</v>
      </c>
      <c r="I14" s="217" t="s">
        <v>202</v>
      </c>
      <c r="J14" s="217" t="s">
        <v>203</v>
      </c>
      <c r="K14" s="218">
        <v>6816</v>
      </c>
      <c r="L14" s="218">
        <v>6816</v>
      </c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</row>
    <row r="15" s="1" customFormat="1" ht="19.5" customHeight="1" spans="1:24">
      <c r="A15" s="217" t="s">
        <v>179</v>
      </c>
      <c r="B15" s="217" t="s">
        <v>63</v>
      </c>
      <c r="C15" s="217" t="s">
        <v>204</v>
      </c>
      <c r="D15" s="217" t="s">
        <v>205</v>
      </c>
      <c r="E15" s="217" t="s">
        <v>93</v>
      </c>
      <c r="F15" s="217" t="s">
        <v>94</v>
      </c>
      <c r="G15" s="217" t="s">
        <v>206</v>
      </c>
      <c r="H15" s="217" t="s">
        <v>205</v>
      </c>
      <c r="I15" s="217" t="s">
        <v>202</v>
      </c>
      <c r="J15" s="217" t="s">
        <v>203</v>
      </c>
      <c r="K15" s="218">
        <v>11256</v>
      </c>
      <c r="L15" s="218">
        <v>11256</v>
      </c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</row>
    <row r="16" s="1" customFormat="1" ht="19.5" customHeight="1" spans="1:24">
      <c r="A16" s="217" t="s">
        <v>179</v>
      </c>
      <c r="B16" s="217" t="s">
        <v>63</v>
      </c>
      <c r="C16" s="217" t="s">
        <v>204</v>
      </c>
      <c r="D16" s="217" t="s">
        <v>207</v>
      </c>
      <c r="E16" s="217" t="s">
        <v>93</v>
      </c>
      <c r="F16" s="217" t="s">
        <v>94</v>
      </c>
      <c r="G16" s="217" t="s">
        <v>208</v>
      </c>
      <c r="H16" s="217" t="s">
        <v>209</v>
      </c>
      <c r="I16" s="217" t="s">
        <v>202</v>
      </c>
      <c r="J16" s="217" t="s">
        <v>203</v>
      </c>
      <c r="K16" s="218">
        <v>2569</v>
      </c>
      <c r="L16" s="218">
        <v>2569</v>
      </c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</row>
    <row r="17" s="1" customFormat="1" ht="19.5" customHeight="1" spans="1:24">
      <c r="A17" s="217" t="s">
        <v>179</v>
      </c>
      <c r="B17" s="217" t="s">
        <v>63</v>
      </c>
      <c r="C17" s="217" t="s">
        <v>204</v>
      </c>
      <c r="D17" s="217" t="s">
        <v>210</v>
      </c>
      <c r="E17" s="217" t="s">
        <v>93</v>
      </c>
      <c r="F17" s="217" t="s">
        <v>94</v>
      </c>
      <c r="G17" s="217" t="s">
        <v>211</v>
      </c>
      <c r="H17" s="217" t="s">
        <v>212</v>
      </c>
      <c r="I17" s="217" t="s">
        <v>202</v>
      </c>
      <c r="J17" s="217" t="s">
        <v>203</v>
      </c>
      <c r="K17" s="218">
        <v>3969</v>
      </c>
      <c r="L17" s="218">
        <v>3969</v>
      </c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</row>
    <row r="18" s="1" customFormat="1" ht="19.5" customHeight="1" spans="1:24">
      <c r="A18" s="217" t="s">
        <v>179</v>
      </c>
      <c r="B18" s="217" t="s">
        <v>63</v>
      </c>
      <c r="C18" s="217" t="s">
        <v>204</v>
      </c>
      <c r="D18" s="217" t="s">
        <v>213</v>
      </c>
      <c r="E18" s="217" t="s">
        <v>93</v>
      </c>
      <c r="F18" s="217" t="s">
        <v>94</v>
      </c>
      <c r="G18" s="217" t="s">
        <v>214</v>
      </c>
      <c r="H18" s="217" t="s">
        <v>215</v>
      </c>
      <c r="I18" s="217" t="s">
        <v>202</v>
      </c>
      <c r="J18" s="217" t="s">
        <v>203</v>
      </c>
      <c r="K18" s="218">
        <v>7070</v>
      </c>
      <c r="L18" s="218">
        <v>7070</v>
      </c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</row>
    <row r="19" s="1" customFormat="1" ht="19.5" customHeight="1" spans="1:24">
      <c r="A19" s="217" t="s">
        <v>179</v>
      </c>
      <c r="B19" s="217" t="s">
        <v>63</v>
      </c>
      <c r="C19" s="217" t="s">
        <v>204</v>
      </c>
      <c r="D19" s="217" t="s">
        <v>216</v>
      </c>
      <c r="E19" s="217" t="s">
        <v>93</v>
      </c>
      <c r="F19" s="217" t="s">
        <v>94</v>
      </c>
      <c r="G19" s="217" t="s">
        <v>217</v>
      </c>
      <c r="H19" s="217" t="s">
        <v>218</v>
      </c>
      <c r="I19" s="217" t="s">
        <v>202</v>
      </c>
      <c r="J19" s="217" t="s">
        <v>203</v>
      </c>
      <c r="K19" s="218">
        <v>8400</v>
      </c>
      <c r="L19" s="218">
        <v>8400</v>
      </c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</row>
    <row r="20" s="1" customFormat="1" ht="19.5" customHeight="1" spans="1:24">
      <c r="A20" s="217" t="s">
        <v>179</v>
      </c>
      <c r="B20" s="217" t="s">
        <v>63</v>
      </c>
      <c r="C20" s="217" t="s">
        <v>204</v>
      </c>
      <c r="D20" s="217" t="s">
        <v>219</v>
      </c>
      <c r="E20" s="217" t="s">
        <v>93</v>
      </c>
      <c r="F20" s="217" t="s">
        <v>94</v>
      </c>
      <c r="G20" s="217" t="s">
        <v>220</v>
      </c>
      <c r="H20" s="217" t="s">
        <v>221</v>
      </c>
      <c r="I20" s="217" t="s">
        <v>202</v>
      </c>
      <c r="J20" s="217" t="s">
        <v>203</v>
      </c>
      <c r="K20" s="218">
        <v>14000</v>
      </c>
      <c r="L20" s="218">
        <v>14000</v>
      </c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</row>
    <row r="21" s="1" customFormat="1" ht="19.5" customHeight="1" spans="1:24">
      <c r="A21" s="217" t="s">
        <v>179</v>
      </c>
      <c r="B21" s="217" t="s">
        <v>63</v>
      </c>
      <c r="C21" s="217" t="s">
        <v>204</v>
      </c>
      <c r="D21" s="217" t="s">
        <v>222</v>
      </c>
      <c r="E21" s="217" t="s">
        <v>93</v>
      </c>
      <c r="F21" s="217" t="s">
        <v>94</v>
      </c>
      <c r="G21" s="217" t="s">
        <v>223</v>
      </c>
      <c r="H21" s="217" t="s">
        <v>224</v>
      </c>
      <c r="I21" s="217" t="s">
        <v>225</v>
      </c>
      <c r="J21" s="217" t="s">
        <v>224</v>
      </c>
      <c r="K21" s="218">
        <v>2800</v>
      </c>
      <c r="L21" s="218">
        <v>2800</v>
      </c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</row>
    <row r="22" s="1" customFormat="1" ht="19.5" customHeight="1" spans="1:24">
      <c r="A22" s="217" t="s">
        <v>179</v>
      </c>
      <c r="B22" s="217" t="s">
        <v>63</v>
      </c>
      <c r="C22" s="217" t="s">
        <v>204</v>
      </c>
      <c r="D22" s="217" t="s">
        <v>226</v>
      </c>
      <c r="E22" s="217" t="s">
        <v>93</v>
      </c>
      <c r="F22" s="217" t="s">
        <v>94</v>
      </c>
      <c r="G22" s="217" t="s">
        <v>227</v>
      </c>
      <c r="H22" s="217" t="s">
        <v>228</v>
      </c>
      <c r="I22" s="217" t="s">
        <v>229</v>
      </c>
      <c r="J22" s="217" t="s">
        <v>228</v>
      </c>
      <c r="K22" s="218">
        <v>11200</v>
      </c>
      <c r="L22" s="218">
        <v>11200</v>
      </c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</row>
    <row r="23" s="1" customFormat="1" ht="19.5" customHeight="1" spans="1:24">
      <c r="A23" s="217" t="s">
        <v>179</v>
      </c>
      <c r="B23" s="217" t="s">
        <v>63</v>
      </c>
      <c r="C23" s="217" t="s">
        <v>204</v>
      </c>
      <c r="D23" s="217" t="s">
        <v>230</v>
      </c>
      <c r="E23" s="217" t="s">
        <v>93</v>
      </c>
      <c r="F23" s="217" t="s">
        <v>94</v>
      </c>
      <c r="G23" s="217" t="s">
        <v>231</v>
      </c>
      <c r="H23" s="217" t="s">
        <v>232</v>
      </c>
      <c r="I23" s="217" t="s">
        <v>233</v>
      </c>
      <c r="J23" s="217" t="s">
        <v>232</v>
      </c>
      <c r="K23" s="218">
        <v>21000</v>
      </c>
      <c r="L23" s="218">
        <v>21000</v>
      </c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</row>
    <row r="24" s="1" customFormat="1" ht="19.5" customHeight="1" spans="1:24">
      <c r="A24" s="217" t="s">
        <v>179</v>
      </c>
      <c r="B24" s="217" t="s">
        <v>63</v>
      </c>
      <c r="C24" s="217" t="s">
        <v>204</v>
      </c>
      <c r="D24" s="217" t="s">
        <v>234</v>
      </c>
      <c r="E24" s="217" t="s">
        <v>93</v>
      </c>
      <c r="F24" s="217" t="s">
        <v>94</v>
      </c>
      <c r="G24" s="217" t="s">
        <v>231</v>
      </c>
      <c r="H24" s="217" t="s">
        <v>232</v>
      </c>
      <c r="I24" s="217" t="s">
        <v>233</v>
      </c>
      <c r="J24" s="217" t="s">
        <v>232</v>
      </c>
      <c r="K24" s="218">
        <v>2400</v>
      </c>
      <c r="L24" s="218">
        <v>2400</v>
      </c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</row>
    <row r="25" s="1" customFormat="1" ht="19.5" customHeight="1" spans="1:24">
      <c r="A25" s="217" t="s">
        <v>179</v>
      </c>
      <c r="B25" s="217" t="s">
        <v>63</v>
      </c>
      <c r="C25" s="217" t="s">
        <v>204</v>
      </c>
      <c r="D25" s="217" t="s">
        <v>235</v>
      </c>
      <c r="E25" s="217" t="s">
        <v>93</v>
      </c>
      <c r="F25" s="217" t="s">
        <v>94</v>
      </c>
      <c r="G25" s="217" t="s">
        <v>231</v>
      </c>
      <c r="H25" s="217" t="s">
        <v>232</v>
      </c>
      <c r="I25" s="217" t="s">
        <v>233</v>
      </c>
      <c r="J25" s="217" t="s">
        <v>232</v>
      </c>
      <c r="K25" s="218">
        <v>10500</v>
      </c>
      <c r="L25" s="218">
        <v>10500</v>
      </c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</row>
    <row r="26" s="1" customFormat="1" ht="19.5" customHeight="1" spans="1:24">
      <c r="A26" s="217" t="s">
        <v>179</v>
      </c>
      <c r="B26" s="217" t="s">
        <v>63</v>
      </c>
      <c r="C26" s="217" t="s">
        <v>236</v>
      </c>
      <c r="D26" s="217" t="s">
        <v>237</v>
      </c>
      <c r="E26" s="217" t="s">
        <v>101</v>
      </c>
      <c r="F26" s="217" t="s">
        <v>102</v>
      </c>
      <c r="G26" s="217" t="s">
        <v>238</v>
      </c>
      <c r="H26" s="217" t="s">
        <v>239</v>
      </c>
      <c r="I26" s="217" t="s">
        <v>240</v>
      </c>
      <c r="J26" s="217" t="s">
        <v>241</v>
      </c>
      <c r="K26" s="218">
        <v>81600</v>
      </c>
      <c r="L26" s="218">
        <v>81600</v>
      </c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</row>
    <row r="27" s="1" customFormat="1" ht="19.5" customHeight="1" spans="1:24">
      <c r="A27" s="217" t="s">
        <v>179</v>
      </c>
      <c r="B27" s="217" t="s">
        <v>63</v>
      </c>
      <c r="C27" s="217" t="s">
        <v>242</v>
      </c>
      <c r="D27" s="217" t="s">
        <v>243</v>
      </c>
      <c r="E27" s="217" t="s">
        <v>93</v>
      </c>
      <c r="F27" s="217" t="s">
        <v>94</v>
      </c>
      <c r="G27" s="217" t="s">
        <v>244</v>
      </c>
      <c r="H27" s="217" t="s">
        <v>245</v>
      </c>
      <c r="I27" s="217" t="s">
        <v>196</v>
      </c>
      <c r="J27" s="217" t="s">
        <v>197</v>
      </c>
      <c r="K27" s="218">
        <v>340800</v>
      </c>
      <c r="L27" s="218">
        <v>340800</v>
      </c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</row>
    <row r="28" s="1" customFormat="1" ht="19.5" customHeight="1" spans="1:24">
      <c r="A28" s="217" t="s">
        <v>179</v>
      </c>
      <c r="B28" s="217" t="s">
        <v>63</v>
      </c>
      <c r="C28" s="217" t="s">
        <v>242</v>
      </c>
      <c r="D28" s="217" t="s">
        <v>246</v>
      </c>
      <c r="E28" s="217" t="s">
        <v>93</v>
      </c>
      <c r="F28" s="217" t="s">
        <v>94</v>
      </c>
      <c r="G28" s="217" t="s">
        <v>247</v>
      </c>
      <c r="H28" s="217" t="s">
        <v>248</v>
      </c>
      <c r="I28" s="217" t="s">
        <v>196</v>
      </c>
      <c r="J28" s="217" t="s">
        <v>197</v>
      </c>
      <c r="K28" s="218">
        <v>28400</v>
      </c>
      <c r="L28" s="218">
        <v>28400</v>
      </c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</row>
    <row r="29" s="1" customFormat="1" ht="19.5" customHeight="1" spans="1:24">
      <c r="A29" s="217" t="s">
        <v>179</v>
      </c>
      <c r="B29" s="217" t="s">
        <v>63</v>
      </c>
      <c r="C29" s="217" t="s">
        <v>242</v>
      </c>
      <c r="D29" s="217" t="s">
        <v>249</v>
      </c>
      <c r="E29" s="217" t="s">
        <v>93</v>
      </c>
      <c r="F29" s="217" t="s">
        <v>94</v>
      </c>
      <c r="G29" s="217" t="s">
        <v>250</v>
      </c>
      <c r="H29" s="217" t="s">
        <v>251</v>
      </c>
      <c r="I29" s="217" t="s">
        <v>196</v>
      </c>
      <c r="J29" s="217" t="s">
        <v>197</v>
      </c>
      <c r="K29" s="218">
        <v>259488</v>
      </c>
      <c r="L29" s="218">
        <v>259488</v>
      </c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</row>
    <row r="30" s="1" customFormat="1" ht="19.5" customHeight="1" spans="1:24">
      <c r="A30" s="217" t="s">
        <v>179</v>
      </c>
      <c r="B30" s="217" t="s">
        <v>63</v>
      </c>
      <c r="C30" s="217" t="s">
        <v>242</v>
      </c>
      <c r="D30" s="217" t="s">
        <v>252</v>
      </c>
      <c r="E30" s="217" t="s">
        <v>93</v>
      </c>
      <c r="F30" s="217" t="s">
        <v>94</v>
      </c>
      <c r="G30" s="217" t="s">
        <v>250</v>
      </c>
      <c r="H30" s="217" t="s">
        <v>251</v>
      </c>
      <c r="I30" s="217" t="s">
        <v>196</v>
      </c>
      <c r="J30" s="217" t="s">
        <v>197</v>
      </c>
      <c r="K30" s="218">
        <v>283128</v>
      </c>
      <c r="L30" s="218">
        <v>283128</v>
      </c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</row>
    <row r="31" s="1" customFormat="1" ht="19.5" customHeight="1" spans="1:24">
      <c r="A31" s="216" t="s">
        <v>49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8">
        <v>1483665</v>
      </c>
      <c r="L31" s="218">
        <v>1483665</v>
      </c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</row>
  </sheetData>
  <mergeCells count="18">
    <mergeCell ref="A2:W2"/>
    <mergeCell ref="A3:C3"/>
    <mergeCell ref="L4:N4"/>
    <mergeCell ref="O4:Q4"/>
    <mergeCell ref="S4:X4"/>
    <mergeCell ref="A31:J3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AA14"/>
  <sheetViews>
    <sheetView showZeros="0" workbookViewId="0">
      <selection activeCell="A3" sqref="$A3:$XFD14"/>
    </sheetView>
  </sheetViews>
  <sheetFormatPr defaultColWidth="9.14166666666667" defaultRowHeight="14.25" customHeight="1"/>
  <cols>
    <col min="1" max="1" width="12.75" style="2" customWidth="1"/>
    <col min="2" max="4" width="8.125" style="2" customWidth="1"/>
    <col min="5" max="8" width="11.875" style="2" customWidth="1"/>
    <col min="9" max="9" width="5.125" style="2" customWidth="1"/>
    <col min="10" max="10" width="4.375" style="2" customWidth="1"/>
    <col min="11" max="12" width="13.75" style="2" customWidth="1"/>
    <col min="13" max="13" width="15.625" style="2" customWidth="1"/>
    <col min="14" max="14" width="11.875" style="2" customWidth="1"/>
    <col min="15" max="15" width="13.75" style="2" customWidth="1"/>
    <col min="16" max="17" width="15.625" style="2" customWidth="1"/>
    <col min="18" max="18" width="4.375" style="2" customWidth="1"/>
    <col min="19" max="20" width="8.125" style="2" customWidth="1"/>
    <col min="21" max="21" width="11.875" style="2" customWidth="1"/>
    <col min="22" max="22" width="15.625" style="2" customWidth="1"/>
    <col min="23" max="23" width="8.875" style="2" customWidth="1"/>
    <col min="24" max="16384" width="9.14166666666667" style="2"/>
  </cols>
  <sheetData>
    <row r="1" ht="13.5" customHeight="1" spans="1:27">
      <c r="B1" s="187"/>
      <c r="E1" s="3"/>
      <c r="F1" s="3"/>
      <c r="G1" s="3"/>
      <c r="H1" s="3"/>
      <c r="U1" s="187"/>
      <c r="W1" s="188" t="s">
        <v>253</v>
      </c>
    </row>
    <row r="2" ht="46.5" customHeight="1" spans="1:27">
      <c r="A2" s="5" t="s">
        <v>254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17.25" customHeight="1" spans="1:27">
      <c r="A3" s="189" t="str">
        <f>"单位名称："&amp;"昆明市妇女促进就业中心"</f>
        <v>单位名称：昆明市妇女促进就业中心</v>
      </c>
      <c r="AA3" s="190" t="s">
        <v>0</v>
      </c>
    </row>
    <row r="4" s="1" customFormat="1" ht="24" customHeight="1" spans="1:27">
      <c r="A4" s="191" t="s">
        <v>167</v>
      </c>
      <c r="B4" s="192" t="s">
        <v>168</v>
      </c>
      <c r="C4" s="192" t="s">
        <v>255</v>
      </c>
      <c r="D4" s="191" t="s">
        <v>169</v>
      </c>
      <c r="E4" s="192" t="s">
        <v>256</v>
      </c>
      <c r="F4" s="191" t="s">
        <v>257</v>
      </c>
      <c r="G4" s="192" t="s">
        <v>170</v>
      </c>
      <c r="H4" s="191" t="s">
        <v>171</v>
      </c>
      <c r="I4" s="191" t="s">
        <v>172</v>
      </c>
      <c r="J4" s="191" t="s">
        <v>258</v>
      </c>
      <c r="K4" s="191" t="s">
        <v>259</v>
      </c>
      <c r="L4" s="191" t="s">
        <v>175</v>
      </c>
      <c r="M4" s="191" t="s">
        <v>176</v>
      </c>
      <c r="N4" s="192" t="s">
        <v>49</v>
      </c>
      <c r="O4" s="193" t="s">
        <v>177</v>
      </c>
      <c r="P4" s="194"/>
      <c r="Q4" s="195"/>
      <c r="R4" s="193" t="s">
        <v>178</v>
      </c>
      <c r="S4" s="194"/>
      <c r="T4" s="195"/>
      <c r="U4" s="191" t="s">
        <v>55</v>
      </c>
      <c r="V4" s="196" t="s">
        <v>56</v>
      </c>
      <c r="W4" s="197"/>
      <c r="X4" s="197"/>
      <c r="Y4" s="197"/>
      <c r="Z4" s="197"/>
      <c r="AA4" s="197"/>
    </row>
    <row r="5" s="1" customFormat="1" ht="39.75" customHeight="1" spans="1:27">
      <c r="A5" s="198"/>
      <c r="B5" s="199"/>
      <c r="C5" s="199"/>
      <c r="D5" s="200"/>
      <c r="E5" s="200"/>
      <c r="F5" s="200"/>
      <c r="G5" s="200"/>
      <c r="H5" s="198"/>
      <c r="I5" s="198"/>
      <c r="J5" s="198"/>
      <c r="K5" s="198"/>
      <c r="L5" s="198"/>
      <c r="M5" s="198"/>
      <c r="N5" s="201"/>
      <c r="O5" s="202" t="s">
        <v>52</v>
      </c>
      <c r="P5" s="203" t="s">
        <v>53</v>
      </c>
      <c r="Q5" s="203" t="s">
        <v>54</v>
      </c>
      <c r="R5" s="203" t="s">
        <v>52</v>
      </c>
      <c r="S5" s="203" t="s">
        <v>53</v>
      </c>
      <c r="T5" s="203" t="s">
        <v>54</v>
      </c>
      <c r="U5" s="204"/>
      <c r="V5" s="203" t="s">
        <v>51</v>
      </c>
      <c r="W5" s="203" t="s">
        <v>57</v>
      </c>
      <c r="X5" s="202" t="s">
        <v>59</v>
      </c>
      <c r="Y5" s="203" t="s">
        <v>60</v>
      </c>
      <c r="Z5" s="203" t="s">
        <v>58</v>
      </c>
      <c r="AA5" s="203" t="s">
        <v>61</v>
      </c>
    </row>
    <row r="6" s="1" customFormat="1" ht="17.25" customHeight="1" spans="1:27">
      <c r="A6" s="205" t="s">
        <v>74</v>
      </c>
      <c r="B6" s="205" t="s">
        <v>75</v>
      </c>
      <c r="C6" s="205" t="s">
        <v>76</v>
      </c>
      <c r="D6" s="205" t="s">
        <v>77</v>
      </c>
      <c r="E6" s="205" t="s">
        <v>78</v>
      </c>
      <c r="F6" s="205" t="s">
        <v>79</v>
      </c>
      <c r="G6" s="205" t="s">
        <v>80</v>
      </c>
      <c r="H6" s="205" t="s">
        <v>81</v>
      </c>
      <c r="I6" s="205" t="s">
        <v>82</v>
      </c>
      <c r="J6" s="205" t="s">
        <v>83</v>
      </c>
      <c r="K6" s="205" t="s">
        <v>84</v>
      </c>
      <c r="L6" s="205" t="s">
        <v>85</v>
      </c>
      <c r="M6" s="205" t="s">
        <v>86</v>
      </c>
      <c r="N6" s="205" t="s">
        <v>87</v>
      </c>
      <c r="O6" s="205" t="s">
        <v>88</v>
      </c>
      <c r="P6" s="205" t="s">
        <v>260</v>
      </c>
      <c r="Q6" s="205" t="s">
        <v>261</v>
      </c>
      <c r="R6" s="205" t="s">
        <v>262</v>
      </c>
      <c r="S6" s="205" t="s">
        <v>263</v>
      </c>
      <c r="T6" s="205" t="s">
        <v>264</v>
      </c>
      <c r="U6" s="205" t="s">
        <v>265</v>
      </c>
      <c r="V6" s="205" t="s">
        <v>266</v>
      </c>
      <c r="W6" s="205" t="s">
        <v>267</v>
      </c>
      <c r="X6" s="205" t="s">
        <v>268</v>
      </c>
      <c r="Y6" s="205" t="s">
        <v>269</v>
      </c>
      <c r="Z6" s="205" t="s">
        <v>270</v>
      </c>
      <c r="AA6" s="205" t="s">
        <v>271</v>
      </c>
    </row>
    <row r="7" s="1" customFormat="1" ht="19.5" customHeight="1" spans="1:27">
      <c r="A7" s="206" t="s">
        <v>179</v>
      </c>
      <c r="B7" s="207" t="s">
        <v>63</v>
      </c>
      <c r="C7" s="206" t="s">
        <v>272</v>
      </c>
      <c r="D7" s="207" t="s">
        <v>273</v>
      </c>
      <c r="E7" s="207" t="s">
        <v>274</v>
      </c>
      <c r="F7" s="207" t="s">
        <v>275</v>
      </c>
      <c r="G7" s="207" t="s">
        <v>273</v>
      </c>
      <c r="H7" s="206" t="s">
        <v>95</v>
      </c>
      <c r="I7" s="206" t="s">
        <v>96</v>
      </c>
      <c r="J7" s="206" t="s">
        <v>276</v>
      </c>
      <c r="K7" s="206" t="s">
        <v>277</v>
      </c>
      <c r="L7" s="206" t="s">
        <v>202</v>
      </c>
      <c r="M7" s="206" t="s">
        <v>203</v>
      </c>
      <c r="N7" s="208">
        <v>10000</v>
      </c>
      <c r="O7" s="208">
        <v>10000</v>
      </c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</row>
    <row r="8" s="1" customFormat="1" ht="19.5" customHeight="1" spans="1:27">
      <c r="A8" s="206" t="s">
        <v>179</v>
      </c>
      <c r="B8" s="207" t="s">
        <v>63</v>
      </c>
      <c r="C8" s="206" t="s">
        <v>272</v>
      </c>
      <c r="D8" s="207" t="s">
        <v>273</v>
      </c>
      <c r="E8" s="207" t="s">
        <v>274</v>
      </c>
      <c r="F8" s="207" t="s">
        <v>275</v>
      </c>
      <c r="G8" s="207" t="s">
        <v>273</v>
      </c>
      <c r="H8" s="206" t="s">
        <v>95</v>
      </c>
      <c r="I8" s="206" t="s">
        <v>96</v>
      </c>
      <c r="J8" s="206" t="s">
        <v>278</v>
      </c>
      <c r="K8" s="206" t="s">
        <v>279</v>
      </c>
      <c r="L8" s="206" t="s">
        <v>202</v>
      </c>
      <c r="M8" s="206" t="s">
        <v>203</v>
      </c>
      <c r="N8" s="208">
        <v>10000</v>
      </c>
      <c r="O8" s="208">
        <v>10000</v>
      </c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</row>
    <row r="9" s="1" customFormat="1" ht="19.5" customHeight="1" spans="1:27">
      <c r="A9" s="206" t="s">
        <v>179</v>
      </c>
      <c r="B9" s="207" t="s">
        <v>63</v>
      </c>
      <c r="C9" s="206" t="s">
        <v>272</v>
      </c>
      <c r="D9" s="207" t="s">
        <v>273</v>
      </c>
      <c r="E9" s="207" t="s">
        <v>274</v>
      </c>
      <c r="F9" s="207" t="s">
        <v>275</v>
      </c>
      <c r="G9" s="207" t="s">
        <v>273</v>
      </c>
      <c r="H9" s="206" t="s">
        <v>95</v>
      </c>
      <c r="I9" s="206" t="s">
        <v>96</v>
      </c>
      <c r="J9" s="206" t="s">
        <v>206</v>
      </c>
      <c r="K9" s="206" t="s">
        <v>205</v>
      </c>
      <c r="L9" s="206" t="s">
        <v>202</v>
      </c>
      <c r="M9" s="206" t="s">
        <v>203</v>
      </c>
      <c r="N9" s="208">
        <v>5000</v>
      </c>
      <c r="O9" s="208">
        <v>5000</v>
      </c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</row>
    <row r="10" s="1" customFormat="1" ht="19.5" customHeight="1" spans="1:27">
      <c r="A10" s="206" t="s">
        <v>179</v>
      </c>
      <c r="B10" s="207" t="s">
        <v>63</v>
      </c>
      <c r="C10" s="206" t="s">
        <v>272</v>
      </c>
      <c r="D10" s="207" t="s">
        <v>273</v>
      </c>
      <c r="E10" s="207" t="s">
        <v>274</v>
      </c>
      <c r="F10" s="207" t="s">
        <v>275</v>
      </c>
      <c r="G10" s="207" t="s">
        <v>273</v>
      </c>
      <c r="H10" s="206" t="s">
        <v>95</v>
      </c>
      <c r="I10" s="206" t="s">
        <v>96</v>
      </c>
      <c r="J10" s="206" t="s">
        <v>223</v>
      </c>
      <c r="K10" s="206" t="s">
        <v>224</v>
      </c>
      <c r="L10" s="206" t="s">
        <v>225</v>
      </c>
      <c r="M10" s="206" t="s">
        <v>224</v>
      </c>
      <c r="N10" s="208">
        <v>90000</v>
      </c>
      <c r="O10" s="208">
        <v>90000</v>
      </c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</row>
    <row r="11" s="1" customFormat="1" ht="19.5" customHeight="1" spans="1:27">
      <c r="A11" s="206" t="s">
        <v>179</v>
      </c>
      <c r="B11" s="207" t="s">
        <v>63</v>
      </c>
      <c r="C11" s="206" t="s">
        <v>272</v>
      </c>
      <c r="D11" s="207" t="s">
        <v>280</v>
      </c>
      <c r="E11" s="207" t="s">
        <v>274</v>
      </c>
      <c r="F11" s="207" t="s">
        <v>275</v>
      </c>
      <c r="G11" s="207" t="s">
        <v>280</v>
      </c>
      <c r="H11" s="206" t="s">
        <v>95</v>
      </c>
      <c r="I11" s="206" t="s">
        <v>96</v>
      </c>
      <c r="J11" s="206" t="s">
        <v>281</v>
      </c>
      <c r="K11" s="206" t="s">
        <v>282</v>
      </c>
      <c r="L11" s="206" t="s">
        <v>202</v>
      </c>
      <c r="M11" s="206" t="s">
        <v>203</v>
      </c>
      <c r="N11" s="208">
        <v>90000</v>
      </c>
      <c r="O11" s="208">
        <v>90000</v>
      </c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</row>
    <row r="12" s="1" customFormat="1" ht="19.5" customHeight="1" spans="1:27">
      <c r="A12" s="206" t="s">
        <v>179</v>
      </c>
      <c r="B12" s="207" t="s">
        <v>63</v>
      </c>
      <c r="C12" s="206" t="s">
        <v>272</v>
      </c>
      <c r="D12" s="207" t="s">
        <v>280</v>
      </c>
      <c r="E12" s="207" t="s">
        <v>274</v>
      </c>
      <c r="F12" s="207" t="s">
        <v>275</v>
      </c>
      <c r="G12" s="207" t="s">
        <v>280</v>
      </c>
      <c r="H12" s="206" t="s">
        <v>93</v>
      </c>
      <c r="I12" s="206" t="s">
        <v>94</v>
      </c>
      <c r="J12" s="206" t="s">
        <v>217</v>
      </c>
      <c r="K12" s="206" t="s">
        <v>218</v>
      </c>
      <c r="L12" s="206" t="s">
        <v>202</v>
      </c>
      <c r="M12" s="206" t="s">
        <v>203</v>
      </c>
      <c r="N12" s="208">
        <v>15000</v>
      </c>
      <c r="O12" s="208">
        <v>15000</v>
      </c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</row>
    <row r="13" s="1" customFormat="1" ht="19.5" customHeight="1" spans="1:27">
      <c r="A13" s="206" t="s">
        <v>179</v>
      </c>
      <c r="B13" s="207" t="s">
        <v>63</v>
      </c>
      <c r="C13" s="206" t="s">
        <v>272</v>
      </c>
      <c r="D13" s="207" t="s">
        <v>283</v>
      </c>
      <c r="E13" s="207" t="s">
        <v>274</v>
      </c>
      <c r="F13" s="207" t="s">
        <v>275</v>
      </c>
      <c r="G13" s="207" t="s">
        <v>283</v>
      </c>
      <c r="H13" s="206" t="s">
        <v>95</v>
      </c>
      <c r="I13" s="206" t="s">
        <v>96</v>
      </c>
      <c r="J13" s="206" t="s">
        <v>206</v>
      </c>
      <c r="K13" s="206" t="s">
        <v>205</v>
      </c>
      <c r="L13" s="206" t="s">
        <v>202</v>
      </c>
      <c r="M13" s="206" t="s">
        <v>203</v>
      </c>
      <c r="N13" s="208">
        <v>11267.19</v>
      </c>
      <c r="O13" s="208"/>
      <c r="P13" s="208"/>
      <c r="Q13" s="208"/>
      <c r="R13" s="208"/>
      <c r="S13" s="208"/>
      <c r="T13" s="208"/>
      <c r="U13" s="208"/>
      <c r="V13" s="208">
        <v>11267.19</v>
      </c>
      <c r="W13" s="208"/>
      <c r="X13" s="208"/>
      <c r="Y13" s="208"/>
      <c r="Z13" s="208"/>
      <c r="AA13" s="208">
        <v>11267.19</v>
      </c>
    </row>
    <row r="14" s="1" customFormat="1" ht="19.5" customHeight="1" spans="1:27">
      <c r="A14" s="206" t="s">
        <v>179</v>
      </c>
      <c r="B14" s="207" t="s">
        <v>63</v>
      </c>
      <c r="C14" s="206" t="s">
        <v>272</v>
      </c>
      <c r="D14" s="207" t="s">
        <v>283</v>
      </c>
      <c r="E14" s="207" t="s">
        <v>274</v>
      </c>
      <c r="F14" s="207" t="s">
        <v>275</v>
      </c>
      <c r="G14" s="207" t="s">
        <v>283</v>
      </c>
      <c r="H14" s="206" t="s">
        <v>95</v>
      </c>
      <c r="I14" s="206" t="s">
        <v>96</v>
      </c>
      <c r="J14" s="206" t="s">
        <v>284</v>
      </c>
      <c r="K14" s="206" t="s">
        <v>285</v>
      </c>
      <c r="L14" s="206" t="s">
        <v>286</v>
      </c>
      <c r="M14" s="206" t="s">
        <v>285</v>
      </c>
      <c r="N14" s="208">
        <v>28000</v>
      </c>
      <c r="O14" s="208"/>
      <c r="P14" s="208"/>
      <c r="Q14" s="208"/>
      <c r="R14" s="208"/>
      <c r="S14" s="208"/>
      <c r="T14" s="208"/>
      <c r="U14" s="208"/>
      <c r="V14" s="208">
        <v>28000</v>
      </c>
      <c r="W14" s="208"/>
      <c r="X14" s="208"/>
      <c r="Y14" s="208"/>
      <c r="Z14" s="208"/>
      <c r="AA14" s="208">
        <v>28000</v>
      </c>
    </row>
  </sheetData>
  <mergeCells count="20">
    <mergeCell ref="A2:W2"/>
    <mergeCell ref="A3:C3"/>
    <mergeCell ref="O4:Q4"/>
    <mergeCell ref="R4:T4"/>
    <mergeCell ref="V4:AA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</mergeCells>
  <printOptions horizontalCentered="1"/>
  <pageMargins left="0.37" right="0.37" top="0.56" bottom="0.56" header="0.48" footer="0.48"/>
  <pageSetup paperSize="9" scale="4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topLeftCell="A2" workbookViewId="0">
      <selection activeCell="B27" sqref="B27"/>
    </sheetView>
  </sheetViews>
  <sheetFormatPr defaultColWidth="9.14166666666667" defaultRowHeight="12" customHeight="1"/>
  <cols>
    <col min="1" max="1" width="34.2833333333333" style="2" customWidth="1"/>
    <col min="2" max="2" width="29" style="2" customWidth="1"/>
    <col min="3" max="5" width="23.575" style="2" customWidth="1"/>
    <col min="6" max="6" width="11.2833333333333" style="2" customWidth="1"/>
    <col min="7" max="7" width="25.1416666666667" style="2" customWidth="1"/>
    <col min="8" max="8" width="15.575" style="2" customWidth="1"/>
    <col min="9" max="9" width="13.425" style="2" customWidth="1"/>
    <col min="10" max="10" width="18.85" style="2" customWidth="1"/>
    <col min="11" max="16384" width="9.14166666666667" style="2"/>
  </cols>
  <sheetData>
    <row r="1" ht="18" customHeight="1" spans="1:10">
      <c r="J1" s="4" t="s">
        <v>287</v>
      </c>
    </row>
    <row r="2" ht="39.75" customHeight="1" spans="1:10">
      <c r="A2" s="362" t="s">
        <v>288</v>
      </c>
      <c r="B2" s="5"/>
      <c r="C2" s="5"/>
      <c r="D2" s="5"/>
      <c r="E2" s="5"/>
      <c r="F2" s="105"/>
      <c r="G2" s="5"/>
      <c r="H2" s="105"/>
      <c r="I2" s="105"/>
      <c r="J2" s="5"/>
    </row>
    <row r="3" s="1" customFormat="1" ht="17.25" customHeight="1" spans="1:10">
      <c r="A3" s="182" t="str">
        <f>"单位名称："&amp;"昆明市妇女促进就业中心"</f>
        <v>单位名称：昆明市妇女促进就业中心</v>
      </c>
    </row>
    <row r="4" s="1" customFormat="1" ht="44.25" customHeight="1" spans="1:10">
      <c r="A4" s="183" t="s">
        <v>169</v>
      </c>
      <c r="B4" s="183" t="s">
        <v>289</v>
      </c>
      <c r="C4" s="183" t="s">
        <v>290</v>
      </c>
      <c r="D4" s="183" t="s">
        <v>291</v>
      </c>
      <c r="E4" s="183" t="s">
        <v>292</v>
      </c>
      <c r="F4" s="175" t="s">
        <v>293</v>
      </c>
      <c r="G4" s="183" t="s">
        <v>294</v>
      </c>
      <c r="H4" s="175" t="s">
        <v>295</v>
      </c>
      <c r="I4" s="175" t="s">
        <v>296</v>
      </c>
      <c r="J4" s="183" t="s">
        <v>297</v>
      </c>
    </row>
    <row r="5" s="1" customFormat="1" ht="18.75" customHeight="1" spans="1:10">
      <c r="A5" s="184">
        <v>1</v>
      </c>
      <c r="B5" s="184">
        <v>2</v>
      </c>
      <c r="C5" s="184">
        <v>3</v>
      </c>
      <c r="D5" s="184">
        <v>4</v>
      </c>
      <c r="E5" s="184">
        <v>5</v>
      </c>
      <c r="F5" s="49">
        <v>6</v>
      </c>
      <c r="G5" s="184">
        <v>7</v>
      </c>
      <c r="H5" s="49">
        <v>8</v>
      </c>
      <c r="I5" s="49">
        <v>9</v>
      </c>
      <c r="J5" s="184">
        <v>10</v>
      </c>
    </row>
    <row r="6" s="1" customFormat="1" ht="27.75" customHeight="1" spans="1:10">
      <c r="A6" s="50" t="s">
        <v>63</v>
      </c>
      <c r="B6" s="115"/>
      <c r="C6" s="115"/>
      <c r="D6" s="115"/>
      <c r="E6" s="75"/>
      <c r="F6" s="185"/>
      <c r="G6" s="75"/>
      <c r="H6" s="185"/>
      <c r="I6" s="185"/>
      <c r="J6" s="75"/>
    </row>
    <row r="7" s="1" customFormat="1" ht="30" customHeight="1" spans="1:10">
      <c r="A7" s="186" t="s">
        <v>273</v>
      </c>
      <c r="B7" s="29" t="s">
        <v>298</v>
      </c>
      <c r="C7" s="29" t="s">
        <v>299</v>
      </c>
      <c r="D7" s="29" t="s">
        <v>300</v>
      </c>
      <c r="E7" s="29" t="s">
        <v>301</v>
      </c>
      <c r="F7" s="29" t="s">
        <v>302</v>
      </c>
      <c r="G7" s="29" t="s">
        <v>303</v>
      </c>
      <c r="H7" s="29" t="s">
        <v>304</v>
      </c>
      <c r="I7" s="29" t="s">
        <v>305</v>
      </c>
      <c r="J7" s="29" t="s">
        <v>306</v>
      </c>
    </row>
    <row r="8" s="1" customFormat="1" ht="30" customHeight="1" spans="1:10">
      <c r="A8" s="186" t="s">
        <v>273</v>
      </c>
      <c r="B8" s="29" t="s">
        <v>298</v>
      </c>
      <c r="C8" s="29" t="s">
        <v>299</v>
      </c>
      <c r="D8" s="29" t="s">
        <v>300</v>
      </c>
      <c r="E8" s="29" t="s">
        <v>307</v>
      </c>
      <c r="F8" s="29" t="s">
        <v>302</v>
      </c>
      <c r="G8" s="29" t="s">
        <v>83</v>
      </c>
      <c r="H8" s="29" t="s">
        <v>308</v>
      </c>
      <c r="I8" s="29" t="s">
        <v>305</v>
      </c>
      <c r="J8" s="29" t="s">
        <v>309</v>
      </c>
    </row>
    <row r="9" s="1" customFormat="1" ht="30" customHeight="1" spans="1:10">
      <c r="A9" s="186" t="s">
        <v>273</v>
      </c>
      <c r="B9" s="29" t="s">
        <v>298</v>
      </c>
      <c r="C9" s="29" t="s">
        <v>299</v>
      </c>
      <c r="D9" s="29" t="s">
        <v>300</v>
      </c>
      <c r="E9" s="29" t="s">
        <v>310</v>
      </c>
      <c r="F9" s="29" t="s">
        <v>302</v>
      </c>
      <c r="G9" s="29" t="s">
        <v>311</v>
      </c>
      <c r="H9" s="29" t="s">
        <v>312</v>
      </c>
      <c r="I9" s="29" t="s">
        <v>305</v>
      </c>
      <c r="J9" s="29" t="s">
        <v>313</v>
      </c>
    </row>
    <row r="10" s="1" customFormat="1" ht="30" customHeight="1" spans="1:10">
      <c r="A10" s="186" t="s">
        <v>273</v>
      </c>
      <c r="B10" s="29" t="s">
        <v>298</v>
      </c>
      <c r="C10" s="29" t="s">
        <v>299</v>
      </c>
      <c r="D10" s="29" t="s">
        <v>314</v>
      </c>
      <c r="E10" s="29" t="s">
        <v>315</v>
      </c>
      <c r="F10" s="29" t="s">
        <v>302</v>
      </c>
      <c r="G10" s="29" t="s">
        <v>316</v>
      </c>
      <c r="H10" s="29" t="s">
        <v>317</v>
      </c>
      <c r="I10" s="29" t="s">
        <v>305</v>
      </c>
      <c r="J10" s="29" t="s">
        <v>318</v>
      </c>
    </row>
    <row r="11" s="1" customFormat="1" ht="30" customHeight="1" spans="1:10">
      <c r="A11" s="186" t="s">
        <v>273</v>
      </c>
      <c r="B11" s="29" t="s">
        <v>298</v>
      </c>
      <c r="C11" s="29" t="s">
        <v>299</v>
      </c>
      <c r="D11" s="29" t="s">
        <v>319</v>
      </c>
      <c r="E11" s="29" t="s">
        <v>320</v>
      </c>
      <c r="F11" s="29" t="s">
        <v>321</v>
      </c>
      <c r="G11" s="29" t="s">
        <v>322</v>
      </c>
      <c r="H11" s="29" t="s">
        <v>323</v>
      </c>
      <c r="I11" s="29" t="s">
        <v>305</v>
      </c>
      <c r="J11" s="29" t="s">
        <v>324</v>
      </c>
    </row>
    <row r="12" s="1" customFormat="1" ht="30" customHeight="1" spans="1:10">
      <c r="A12" s="186" t="s">
        <v>273</v>
      </c>
      <c r="B12" s="29" t="s">
        <v>298</v>
      </c>
      <c r="C12" s="29" t="s">
        <v>325</v>
      </c>
      <c r="D12" s="29" t="s">
        <v>326</v>
      </c>
      <c r="E12" s="29" t="s">
        <v>327</v>
      </c>
      <c r="F12" s="29" t="s">
        <v>302</v>
      </c>
      <c r="G12" s="29" t="s">
        <v>328</v>
      </c>
      <c r="H12" s="29" t="s">
        <v>329</v>
      </c>
      <c r="I12" s="29" t="s">
        <v>305</v>
      </c>
      <c r="J12" s="29" t="s">
        <v>330</v>
      </c>
    </row>
    <row r="13" s="1" customFormat="1" ht="30" customHeight="1" spans="1:10">
      <c r="A13" s="186" t="s">
        <v>273</v>
      </c>
      <c r="B13" s="29" t="s">
        <v>298</v>
      </c>
      <c r="C13" s="29" t="s">
        <v>331</v>
      </c>
      <c r="D13" s="29" t="s">
        <v>332</v>
      </c>
      <c r="E13" s="29" t="s">
        <v>333</v>
      </c>
      <c r="F13" s="29" t="s">
        <v>302</v>
      </c>
      <c r="G13" s="29" t="s">
        <v>316</v>
      </c>
      <c r="H13" s="29" t="s">
        <v>317</v>
      </c>
      <c r="I13" s="29" t="s">
        <v>305</v>
      </c>
      <c r="J13" s="29" t="s">
        <v>334</v>
      </c>
    </row>
    <row r="14" s="1" customFormat="1" ht="30" customHeight="1" spans="1:10">
      <c r="A14" s="186" t="s">
        <v>280</v>
      </c>
      <c r="B14" s="29" t="s">
        <v>298</v>
      </c>
      <c r="C14" s="29" t="s">
        <v>299</v>
      </c>
      <c r="D14" s="29" t="s">
        <v>300</v>
      </c>
      <c r="E14" s="29" t="s">
        <v>335</v>
      </c>
      <c r="F14" s="29" t="s">
        <v>302</v>
      </c>
      <c r="G14" s="29" t="s">
        <v>336</v>
      </c>
      <c r="H14" s="29" t="s">
        <v>329</v>
      </c>
      <c r="I14" s="29" t="s">
        <v>305</v>
      </c>
      <c r="J14" s="29" t="s">
        <v>336</v>
      </c>
    </row>
    <row r="15" s="1" customFormat="1" ht="30" customHeight="1" spans="1:10">
      <c r="A15" s="186" t="s">
        <v>280</v>
      </c>
      <c r="B15" s="29" t="s">
        <v>298</v>
      </c>
      <c r="C15" s="29" t="s">
        <v>299</v>
      </c>
      <c r="D15" s="29" t="s">
        <v>314</v>
      </c>
      <c r="E15" s="29" t="s">
        <v>315</v>
      </c>
      <c r="F15" s="29" t="s">
        <v>302</v>
      </c>
      <c r="G15" s="29" t="s">
        <v>337</v>
      </c>
      <c r="H15" s="29" t="s">
        <v>317</v>
      </c>
      <c r="I15" s="29" t="s">
        <v>305</v>
      </c>
      <c r="J15" s="29" t="s">
        <v>338</v>
      </c>
    </row>
    <row r="16" s="1" customFormat="1" ht="30" customHeight="1" spans="1:10">
      <c r="A16" s="186" t="s">
        <v>280</v>
      </c>
      <c r="B16" s="29" t="s">
        <v>298</v>
      </c>
      <c r="C16" s="29" t="s">
        <v>299</v>
      </c>
      <c r="D16" s="29" t="s">
        <v>319</v>
      </c>
      <c r="E16" s="29" t="s">
        <v>320</v>
      </c>
      <c r="F16" s="29" t="s">
        <v>339</v>
      </c>
      <c r="G16" s="29" t="s">
        <v>322</v>
      </c>
      <c r="H16" s="29" t="s">
        <v>323</v>
      </c>
      <c r="I16" s="29" t="s">
        <v>305</v>
      </c>
      <c r="J16" s="29" t="s">
        <v>324</v>
      </c>
    </row>
    <row r="17" s="1" customFormat="1" ht="30" customHeight="1" spans="1:10">
      <c r="A17" s="186" t="s">
        <v>280</v>
      </c>
      <c r="B17" s="29" t="s">
        <v>298</v>
      </c>
      <c r="C17" s="29" t="s">
        <v>325</v>
      </c>
      <c r="D17" s="29" t="s">
        <v>326</v>
      </c>
      <c r="E17" s="29" t="s">
        <v>340</v>
      </c>
      <c r="F17" s="29" t="s">
        <v>339</v>
      </c>
      <c r="G17" s="29" t="s">
        <v>311</v>
      </c>
      <c r="H17" s="29" t="s">
        <v>312</v>
      </c>
      <c r="I17" s="29" t="s">
        <v>305</v>
      </c>
      <c r="J17" s="29" t="s">
        <v>341</v>
      </c>
    </row>
    <row r="18" s="1" customFormat="1" ht="30" customHeight="1" spans="1:10">
      <c r="A18" s="186" t="s">
        <v>280</v>
      </c>
      <c r="B18" s="29" t="s">
        <v>298</v>
      </c>
      <c r="C18" s="29" t="s">
        <v>325</v>
      </c>
      <c r="D18" s="29" t="s">
        <v>326</v>
      </c>
      <c r="E18" s="29" t="s">
        <v>342</v>
      </c>
      <c r="F18" s="29" t="s">
        <v>302</v>
      </c>
      <c r="G18" s="29" t="s">
        <v>303</v>
      </c>
      <c r="H18" s="29" t="s">
        <v>329</v>
      </c>
      <c r="I18" s="29" t="s">
        <v>305</v>
      </c>
      <c r="J18" s="29" t="s">
        <v>343</v>
      </c>
    </row>
    <row r="19" s="1" customFormat="1" ht="30" customHeight="1" spans="1:10">
      <c r="A19" s="186" t="s">
        <v>280</v>
      </c>
      <c r="B19" s="29" t="s">
        <v>298</v>
      </c>
      <c r="C19" s="29" t="s">
        <v>331</v>
      </c>
      <c r="D19" s="29" t="s">
        <v>332</v>
      </c>
      <c r="E19" s="29" t="s">
        <v>333</v>
      </c>
      <c r="F19" s="29" t="s">
        <v>302</v>
      </c>
      <c r="G19" s="29" t="s">
        <v>337</v>
      </c>
      <c r="H19" s="29" t="s">
        <v>317</v>
      </c>
      <c r="I19" s="29" t="s">
        <v>305</v>
      </c>
      <c r="J19" s="29" t="s">
        <v>334</v>
      </c>
    </row>
    <row r="20" s="1" customFormat="1" ht="30" customHeight="1" spans="1:10">
      <c r="A20" s="186" t="s">
        <v>283</v>
      </c>
      <c r="B20" s="29" t="s">
        <v>344</v>
      </c>
      <c r="C20" s="29" t="s">
        <v>299</v>
      </c>
      <c r="D20" s="29" t="s">
        <v>300</v>
      </c>
      <c r="E20" s="29" t="s">
        <v>345</v>
      </c>
      <c r="F20" s="29" t="s">
        <v>302</v>
      </c>
      <c r="G20" s="29" t="s">
        <v>303</v>
      </c>
      <c r="H20" s="29" t="s">
        <v>329</v>
      </c>
      <c r="I20" s="29" t="s">
        <v>305</v>
      </c>
      <c r="J20" s="29" t="s">
        <v>306</v>
      </c>
    </row>
    <row r="21" s="1" customFormat="1" ht="30" customHeight="1" spans="1:10">
      <c r="A21" s="186" t="s">
        <v>283</v>
      </c>
      <c r="B21" s="29" t="s">
        <v>344</v>
      </c>
      <c r="C21" s="29" t="s">
        <v>299</v>
      </c>
      <c r="D21" s="29" t="s">
        <v>314</v>
      </c>
      <c r="E21" s="29" t="s">
        <v>315</v>
      </c>
      <c r="F21" s="29" t="s">
        <v>346</v>
      </c>
      <c r="G21" s="29" t="s">
        <v>316</v>
      </c>
      <c r="H21" s="29" t="s">
        <v>317</v>
      </c>
      <c r="I21" s="29" t="s">
        <v>305</v>
      </c>
      <c r="J21" s="29" t="s">
        <v>347</v>
      </c>
    </row>
    <row r="22" s="1" customFormat="1" ht="30" customHeight="1" spans="1:10">
      <c r="A22" s="186" t="s">
        <v>283</v>
      </c>
      <c r="B22" s="29" t="s">
        <v>344</v>
      </c>
      <c r="C22" s="29" t="s">
        <v>299</v>
      </c>
      <c r="D22" s="29" t="s">
        <v>319</v>
      </c>
      <c r="E22" s="29" t="s">
        <v>320</v>
      </c>
      <c r="F22" s="29" t="s">
        <v>339</v>
      </c>
      <c r="G22" s="29" t="s">
        <v>348</v>
      </c>
      <c r="H22" s="29" t="s">
        <v>323</v>
      </c>
      <c r="I22" s="29" t="s">
        <v>305</v>
      </c>
      <c r="J22" s="29" t="s">
        <v>349</v>
      </c>
    </row>
    <row r="23" s="1" customFormat="1" ht="30" customHeight="1" spans="1:10">
      <c r="A23" s="186" t="s">
        <v>283</v>
      </c>
      <c r="B23" s="29" t="s">
        <v>344</v>
      </c>
      <c r="C23" s="29" t="s">
        <v>325</v>
      </c>
      <c r="D23" s="29" t="s">
        <v>350</v>
      </c>
      <c r="E23" s="29" t="s">
        <v>351</v>
      </c>
      <c r="F23" s="29" t="s">
        <v>339</v>
      </c>
      <c r="G23" s="29" t="s">
        <v>352</v>
      </c>
      <c r="H23" s="29" t="s">
        <v>329</v>
      </c>
      <c r="I23" s="29" t="s">
        <v>305</v>
      </c>
      <c r="J23" s="29" t="s">
        <v>353</v>
      </c>
    </row>
    <row r="24" s="1" customFormat="1" ht="30" customHeight="1" spans="1:10">
      <c r="A24" s="186" t="s">
        <v>283</v>
      </c>
      <c r="B24" s="29" t="s">
        <v>344</v>
      </c>
      <c r="C24" s="29" t="s">
        <v>331</v>
      </c>
      <c r="D24" s="29" t="s">
        <v>332</v>
      </c>
      <c r="E24" s="29" t="s">
        <v>333</v>
      </c>
      <c r="F24" s="29" t="s">
        <v>302</v>
      </c>
      <c r="G24" s="29" t="s">
        <v>316</v>
      </c>
      <c r="H24" s="29" t="s">
        <v>317</v>
      </c>
      <c r="I24" s="29" t="s">
        <v>305</v>
      </c>
      <c r="J24" s="29" t="s">
        <v>334</v>
      </c>
    </row>
  </sheetData>
  <mergeCells count="8">
    <mergeCell ref="A2:J2"/>
    <mergeCell ref="A3:H3"/>
    <mergeCell ref="A7:A13"/>
    <mergeCell ref="A14:A19"/>
    <mergeCell ref="A20:A24"/>
    <mergeCell ref="B7:B13"/>
    <mergeCell ref="B14:B19"/>
    <mergeCell ref="B20:B24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</cp:lastModifiedBy>
  <dcterms:created xsi:type="dcterms:W3CDTF">2026-02-03T07:40:00Z</dcterms:created>
  <dcterms:modified xsi:type="dcterms:W3CDTF">2026-02-24T07:01:59Z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