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2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市对下转移支付预算表09-1" sheetId="13" r:id="rId13"/>
    <sheet name="市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_FilterDatabase" localSheetId="6" hidden="1">部门基本支出预算表04!$A$8:$X$33</definedName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'市对下转移支付预算表09-1'!$A:$A,'市对下转移支付预算表09-1'!$1:$1</definedName>
    <definedName name="_xlnm.Print_Titles" localSheetId="13">'市对下转移支付绩效目标表09-2'!$A:$A,'市对下转移支付绩效目标表09-2'!$1:$1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<sst xmlns="http://schemas.openxmlformats.org/spreadsheetml/2006/main" count="823" uniqueCount="382">
  <si>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</si>
  <si>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</si>
  <si>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</si>
  <si>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</si>
  <si>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</si>
  <si>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</si>
  <si>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</si>
  <si>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</si>
  <si>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</si>
  <si>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</si>
  <si>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</si>
  <si>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</si>
  <si>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</si>
  <si>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</si>
  <si>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</si>
  <si>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</si>
  <si>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</si>
  <si>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</si>
  <si>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</si>
  <si>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</si>
  <si>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</si>
  <si>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</si>
  <si>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</si>
  <si>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</si>
  <si>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</si>
  <si>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</si>
  <si>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</si>
  <si>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</si>
  <si>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</si>
  <si>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</si>
  <si>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</si>
  <si>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</si>
  <si>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</si>
  <si>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</si>
  <si>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</si>
  <si>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</si>
  <si>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</si>
  <si>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</si>
  <si>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</si>
  <si>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</si>
  <si>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</si>
  <si>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</si>
  <si>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</si>
  <si>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</si>
  <si>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</si>
  <si>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</si>
  <si>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</si>
  <si>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</si>
  <si>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</si>
  <si>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</si>
  <si>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</si>
  <si>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</si>
  <si>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</si>
  <si>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</si>
  <si>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</si>
  <si>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</si>
  <si>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</si>
  <si>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</si>
  <si>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</si>
  <si>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</si>
  <si>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</si>
  <si>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</si>
  <si>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</si>
  <si>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</si>
  <si>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</si>
  <si>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</si>
  <si>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</si>
  <si>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</si>
  <si>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</si>
  <si>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207006</t>
  </si>
  <si>
    <t>昆明市妇女儿童活动中心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</si>
  <si>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</si>
  <si>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</si>
  <si>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</si>
  <si>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</si>
  <si>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</si>
  <si>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</si>
  <si>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</si>
  <si>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</si>
  <si>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</si>
  <si>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</si>
  <si>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</si>
  <si>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</si>
  <si>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</si>
  <si>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</si>
  <si>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</si>
  <si>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</si>
  <si>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</si>
  <si>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</si>
  <si>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</si>
  <si>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</si>
  <si>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</si>
  <si>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</si>
  <si>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</si>
  <si>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</si>
  <si>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</si>
  <si>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</si>
  <si>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</si>
  <si>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</si>
  <si>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20129</t>
  </si>
  <si>
    <t>群众团体事务</t>
  </si>
  <si>
    <t>2012950</t>
  </si>
  <si>
    <t>事业运行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</si>
  <si>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</si>
  <si>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</si>
  <si>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</si>
  <si>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</si>
  <si>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</si>
  <si>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</si>
  <si>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</si>
  <si>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</si>
  <si>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</si>
  <si>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</si>
  <si>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</si>
  <si>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</si>
  <si>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</si>
  <si>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</si>
  <si>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</si>
  <si>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</si>
  <si>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</si>
  <si>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</si>
  <si>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</si>
  <si>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</si>
  <si>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</si>
  <si>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</si>
  <si>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</si>
  <si>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</si>
  <si>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</si>
  <si>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</si>
  <si>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</si>
  <si>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</si>
  <si>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</si>
  <si>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</si>
  <si>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</si>
  <si>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</si>
  <si>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</si>
  <si>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</si>
  <si>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</si>
  <si>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</si>
  <si>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</si>
  <si>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</si>
  <si>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</si>
  <si>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</si>
  <si>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</si>
  <si>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</si>
  <si>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</si>
  <si>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</si>
  <si>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</si>
  <si>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</si>
  <si>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</si>
  <si>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</si>
  <si>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</si>
  <si>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</si>
  <si>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</si>
  <si>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</si>
  <si>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</si>
  <si>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</si>
  <si>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</si>
  <si>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</si>
  <si>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</si>
  <si>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</si>
  <si>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</si>
  <si>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</si>
  <si>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</si>
  <si>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</si>
  <si>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</si>
  <si>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</si>
  <si>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</si>
  <si>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</si>
  <si>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</si>
  <si>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</si>
  <si>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</si>
  <si>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</si>
  <si>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</si>
  <si>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</si>
  <si>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注：昆明市妇女儿童活动中心无“三公”经费收入，所以一般公共预算“三公”经费支出预算表公开空表。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</si>
  <si>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</si>
  <si>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</si>
  <si>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</si>
  <si>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</si>
  <si>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</si>
  <si>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</si>
  <si>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</si>
  <si>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</si>
  <si>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</si>
  <si>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</si>
  <si>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</si>
  <si>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</si>
  <si>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</si>
  <si>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</si>
  <si>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</si>
  <si>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</si>
  <si>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</si>
  <si>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</si>
  <si>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</si>
  <si>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昆明市妇女联合会</t>
  </si>
  <si>
    <t>530100251100003519748</t>
  </si>
  <si>
    <t>事业人员奖励性绩效</t>
  </si>
  <si>
    <t>30107</t>
  </si>
  <si>
    <t>绩效工资</t>
  </si>
  <si>
    <t>530100251100003519749</t>
  </si>
  <si>
    <t>事业人员支出工资</t>
  </si>
  <si>
    <t>30101</t>
  </si>
  <si>
    <t>基本工资</t>
  </si>
  <si>
    <t>30102</t>
  </si>
  <si>
    <t>津贴补贴</t>
  </si>
  <si>
    <t>30103</t>
  </si>
  <si>
    <t>奖金</t>
  </si>
  <si>
    <t>530100251100003519751</t>
  </si>
  <si>
    <t>对个人和家庭的补助</t>
  </si>
  <si>
    <t>30305</t>
  </si>
  <si>
    <t>生活补助</t>
  </si>
  <si>
    <t>530100251100003519752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</si>
  <si>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</si>
  <si>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</si>
  <si>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</si>
  <si>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</si>
  <si>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</si>
  <si>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</si>
  <si>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</si>
  <si>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</si>
  <si>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</si>
  <si>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</si>
  <si>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</si>
  <si>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530100251100003519754</t>
  </si>
  <si>
    <t>30113</t>
  </si>
  <si>
    <t>530100251100003519756</t>
  </si>
  <si>
    <t>编外聘用人员支出</t>
  </si>
  <si>
    <t>30199</t>
  </si>
  <si>
    <t>其他工资福利支出</t>
  </si>
  <si>
    <t>530100251100003519757</t>
  </si>
  <si>
    <t>工会经费</t>
  </si>
  <si>
    <t>30228</t>
  </si>
  <si>
    <t>530100251100003519758</t>
  </si>
  <si>
    <t>一般公用经费</t>
  </si>
  <si>
    <t>30201</t>
  </si>
  <si>
    <t>办公费</t>
  </si>
  <si>
    <t>30207</t>
  </si>
  <si>
    <t>邮电费</t>
  </si>
  <si>
    <t>30211</t>
  </si>
  <si>
    <t>差旅费</t>
  </si>
  <si>
    <t>30213</t>
  </si>
  <si>
    <t>维修（护）费</t>
  </si>
  <si>
    <t>30216</t>
  </si>
  <si>
    <t>培训费</t>
  </si>
  <si>
    <t>30299</t>
  </si>
  <si>
    <t>其他商品和服务支出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</si>
  <si>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</si>
  <si>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</si>
  <si>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</si>
  <si>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</si>
  <si>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</si>
  <si>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</si>
  <si>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</si>
  <si>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专项业务类</t>
  </si>
  <si>
    <t>530100251100003587914</t>
  </si>
  <si>
    <t>妇女儿童工作服务经费</t>
  </si>
  <si>
    <t>30202</t>
  </si>
  <si>
    <t>印刷费</t>
  </si>
  <si>
    <t>30205</t>
  </si>
  <si>
    <t>水费</t>
  </si>
  <si>
    <t>30206</t>
  </si>
  <si>
    <t>电费</t>
  </si>
  <si>
    <t>30226</t>
  </si>
  <si>
    <t>劳务费</t>
  </si>
  <si>
    <t>30227</t>
  </si>
  <si>
    <t>委托业务费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</si>
  <si>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</si>
  <si>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</si>
  <si>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</si>
  <si>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</si>
  <si>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</si>
  <si>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</si>
  <si>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</si>
  <si>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</si>
  <si>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</si>
  <si>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</si>
  <si>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 xml:space="preserve">1、本年度完成学员招收600人；
2、完成3场主题教育活动。
</t>
  </si>
  <si>
    <t>产出指标</t>
  </si>
  <si>
    <t>数量指标</t>
  </si>
  <si>
    <t>举办活动次数</t>
  </si>
  <si>
    <t>=</t>
  </si>
  <si>
    <t>次</t>
  </si>
  <si>
    <t>定量指标</t>
  </si>
  <si>
    <t>举办少年儿童思想道德建设活动数量</t>
  </si>
  <si>
    <t>招收学员</t>
  </si>
  <si>
    <t>&gt;=</t>
  </si>
  <si>
    <t>600</t>
  </si>
  <si>
    <t>人</t>
  </si>
  <si>
    <t>全年招收学员600人以上</t>
  </si>
  <si>
    <t>质量指标</t>
  </si>
  <si>
    <t>教学培训满意度</t>
  </si>
  <si>
    <t>&lt;=</t>
  </si>
  <si>
    <t>90</t>
  </si>
  <si>
    <t>%</t>
  </si>
  <si>
    <t>教训培训满意度大于90%</t>
  </si>
  <si>
    <t>时效指标</t>
  </si>
  <si>
    <t>项目完成时间</t>
  </si>
  <si>
    <t>2025年12月31日</t>
  </si>
  <si>
    <t>年</t>
  </si>
  <si>
    <t>项目完成时间2025年12月31日</t>
  </si>
  <si>
    <t>成本指标</t>
  </si>
  <si>
    <t>经济成本指标</t>
  </si>
  <si>
    <t>896000</t>
  </si>
  <si>
    <t>元</t>
  </si>
  <si>
    <t>经济成本896000元</t>
  </si>
  <si>
    <t>效益指标</t>
  </si>
  <si>
    <t>社会效益</t>
  </si>
  <si>
    <t>加强未成年人思想道德建设、培育和践行社会主义核心价值观、开展家庭教育工作工作</t>
  </si>
  <si>
    <t>&gt;</t>
  </si>
  <si>
    <t>较上年有所提升</t>
  </si>
  <si>
    <t>满意度指标</t>
  </si>
  <si>
    <t>服务对象满意度</t>
  </si>
  <si>
    <t>服务对象满意度指标</t>
  </si>
  <si>
    <t>预算06表</t>
  </si>
  <si>
    <t>政府性基金预算支出预算表</t>
  </si>
  <si>
    <t>单位名称：昆明市发展和改革委员会</t>
  </si>
  <si>
    <t>政府性基金预算支出</t>
  </si>
  <si>
    <t>注：昆明市妇女儿童活动中心无政府性基金预算支出，无使用政府性基金安排的支出，所以政府性基金预算支出预算表公开空表。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</si>
  <si>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</si>
  <si>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</si>
  <si>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</si>
  <si>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</si>
  <si>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</si>
  <si>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</si>
  <si>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</si>
  <si>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</si>
  <si>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</si>
  <si>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</si>
  <si>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</si>
  <si>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</si>
  <si>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注：昆明市妇女儿童活动中心无部门政府购买服务预算支出，所以此表公开空表。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</si>
  <si>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</si>
  <si>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</si>
  <si>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</si>
  <si>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</si>
  <si>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</si>
  <si>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</si>
  <si>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</si>
  <si>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注：昆明市妇女儿童活动中心无部门政府购买服务预算支出，所以部门政府购买服务预算表公开空表。</t>
  </si>
  <si>
    <t>预算09-1表</t>
  </si>
  <si>
    <t>单位名称（项目）</t>
  </si>
  <si>
    <t>地区</t>
  </si>
  <si>
    <t>盘龙区</t>
  </si>
  <si>
    <t>五华区</t>
  </si>
  <si>
    <t>西山区</t>
  </si>
  <si>
    <t>官渡区</t>
  </si>
  <si>
    <t>呈贡区</t>
  </si>
  <si>
    <t>晋宁区</t>
  </si>
  <si>
    <t>东川区</t>
  </si>
  <si>
    <t>富民县</t>
  </si>
  <si>
    <t>宜良县</t>
  </si>
  <si>
    <t>石林县</t>
  </si>
  <si>
    <t>禄劝县</t>
  </si>
  <si>
    <t>寻甸县</t>
  </si>
  <si>
    <t>高新区</t>
  </si>
  <si>
    <t>滇池旅游度假区</t>
  </si>
  <si>
    <t>阳宗海管委会</t>
  </si>
  <si>
    <t>滇中新区</t>
  </si>
  <si>
    <t>安宁市</t>
  </si>
  <si>
    <t>经开区</t>
  </si>
  <si>
    <t>嵩明县</t>
  </si>
  <si>
    <t>磨憨经济合作区</t>
  </si>
  <si>
    <t>注：昆明市妇女儿童活动中心无市对下转移支付预算，所以市对下转移支付预算表公开空表。</t>
  </si>
  <si>
    <t>预算09-2表</t>
  </si>
  <si>
    <t>注：昆明市妇女儿童活动中心无市对下转移支付预算，所以市对下转移支付预算表公开空表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</si>
  <si>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</si>
  <si>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</si>
  <si>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</si>
  <si>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</si>
  <si>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</si>
  <si>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</si>
  <si>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</si>
  <si>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</si>
  <si>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注：昆明市妇女儿童活动中心无政府采购项目支出，所以新增资产配置表公开空表。</t>
  </si>
  <si>
    <t>预算11表</t>
  </si>
  <si>
    <t>上级补助</t>
  </si>
  <si>
    <t>注：昆明市妇女儿童活动中心无上级补助项目支出预算，所以部门上级补助项目支出预算表公开空表。</t>
  </si>
  <si>
    <t>预算12表</t>
  </si>
  <si>
    <t>项目级次</t>
  </si>
  <si>
    <t/>
  </si>
  <si>
    <t>注：昆明市妇女儿童活动中心此表公开空表。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</si>
</sst>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\ hh:mm:ss"/>
    <numFmt numFmtId="177" formatCode="yyyy/mm/dd"/>
    <numFmt numFmtId="178" formatCode="#,##0.00;\-#,##0.00;;@"/>
    <numFmt numFmtId="179" formatCode="hh:mm:ss"/>
    <numFmt numFmtId="180" formatCode="#,##0;\-#,##0;;@"/>
  </numFmts>
  <fonts count="36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theme="1"/>
      <name val="宋体"/>
      <charset val="134"/>
      <scheme val="minor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7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0" borderId="1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19" applyNumberFormat="0" applyAlignment="0" applyProtection="0">
      <alignment vertical="center"/>
    </xf>
    <xf numFmtId="0" fontId="25" fillId="5" borderId="20" applyNumberFormat="0" applyAlignment="0" applyProtection="0">
      <alignment vertical="center"/>
    </xf>
    <xf numFmtId="0" fontId="26" fillId="5" borderId="19" applyNumberFormat="0" applyAlignment="0" applyProtection="0">
      <alignment vertical="center"/>
    </xf>
    <xf numFmtId="0" fontId="27" fillId="6" borderId="21" applyNumberFormat="0" applyAlignment="0" applyProtection="0">
      <alignment vertical="center"/>
    </xf>
    <xf numFmtId="0" fontId="28" fillId="0" borderId="22" applyNumberFormat="0" applyFill="0" applyAlignment="0" applyProtection="0">
      <alignment vertical="center"/>
    </xf>
    <xf numFmtId="0" fontId="29" fillId="0" borderId="23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176" fontId="35" fillId="0" borderId="7">
      <alignment horizontal="right" vertical="center"/>
    </xf>
    <xf numFmtId="177" fontId="35" fillId="0" borderId="7">
      <alignment horizontal="right" vertical="center"/>
    </xf>
    <xf numFmtId="10" fontId="35" fillId="0" borderId="7">
      <alignment horizontal="right" vertical="center"/>
    </xf>
    <xf numFmtId="178" fontId="35" fillId="0" borderId="7">
      <alignment horizontal="right" vertical="center"/>
    </xf>
    <xf numFmtId="49" fontId="35" fillId="0" borderId="7">
      <alignment horizontal="left" vertical="center" wrapText="1"/>
    </xf>
    <xf numFmtId="178" fontId="35" fillId="0" borderId="7">
      <alignment horizontal="right" vertical="center"/>
    </xf>
    <xf numFmtId="179" fontId="35" fillId="0" borderId="7">
      <alignment horizontal="right" vertical="center"/>
    </xf>
    <xf numFmtId="180" fontId="35" fillId="0" borderId="7">
      <alignment horizontal="right" vertical="center"/>
    </xf>
  </cellStyleXfs>
  <cellXfs count="255"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/>
    <xf numFmtId="0" fontId="2" fillId="0" borderId="0" xfId="0" applyFont="1" applyFill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/>
    <xf numFmtId="0" fontId="2" fillId="0" borderId="0" xfId="0" applyFont="1" applyFill="1" applyBorder="1" applyAlignment="1" applyProtection="1">
      <alignment horizontal="right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4" fontId="2" fillId="0" borderId="7" xfId="0" applyNumberFormat="1" applyFont="1" applyFill="1" applyBorder="1" applyAlignment="1" applyProtection="1">
      <alignment horizontal="right" vertical="center" wrapText="1"/>
      <protection locked="0"/>
    </xf>
    <xf numFmtId="0" fontId="2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 applyProtection="1">
      <alignment horizontal="left" vertical="center" wrapText="1"/>
      <protection locked="0"/>
    </xf>
    <xf numFmtId="4" fontId="2" fillId="0" borderId="8" xfId="0" applyNumberFormat="1" applyFont="1" applyFill="1" applyBorder="1" applyAlignment="1" applyProtection="1">
      <alignment horizontal="right" vertical="center" wrapText="1"/>
      <protection locked="0"/>
    </xf>
    <xf numFmtId="0" fontId="0" fillId="0" borderId="0" xfId="0" applyFont="1" applyFill="1" applyBorder="1" applyAlignment="1">
      <alignment horizontal="left"/>
    </xf>
    <xf numFmtId="0" fontId="4" fillId="0" borderId="5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left" vertical="center" wrapText="1"/>
    </xf>
    <xf numFmtId="4" fontId="2" fillId="0" borderId="7" xfId="0" applyNumberFormat="1" applyFont="1" applyFill="1" applyBorder="1" applyAlignment="1">
      <alignment horizontal="right" vertical="center" wrapText="1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2" fillId="0" borderId="8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0" fillId="0" borderId="0" xfId="0" applyFont="1" applyFill="1" applyAlignment="1"/>
    <xf numFmtId="0" fontId="0" fillId="0" borderId="0" xfId="0" applyFont="1" applyFill="1" applyBorder="1" applyAlignment="1"/>
    <xf numFmtId="0" fontId="1" fillId="0" borderId="7" xfId="0" applyFont="1" applyFill="1" applyBorder="1" applyAlignment="1" applyProtection="1">
      <alignment horizontal="center" vertical="center"/>
      <protection locked="0"/>
    </xf>
    <xf numFmtId="4" fontId="5" fillId="0" borderId="7" xfId="54" applyNumberFormat="1" applyFont="1" applyFill="1" applyBorder="1">
      <alignment horizontal="right" vertical="center"/>
    </xf>
    <xf numFmtId="0" fontId="2" fillId="0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Fill="1" applyBorder="1" applyAlignment="1" applyProtection="1">
      <alignment vertical="top"/>
      <protection locked="0"/>
    </xf>
    <xf numFmtId="0" fontId="6" fillId="0" borderId="0" xfId="0" applyFont="1" applyFill="1" applyBorder="1" applyAlignment="1">
      <alignment vertical="top"/>
    </xf>
    <xf numFmtId="0" fontId="7" fillId="0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Protection="1">
      <protection locked="0"/>
    </xf>
    <xf numFmtId="0" fontId="6" fillId="0" borderId="0" xfId="0" applyFont="1" applyFill="1" applyBorder="1"/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right" vertical="center"/>
      <protection locked="0"/>
    </xf>
    <xf numFmtId="0" fontId="1" fillId="0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right" vertical="center"/>
      <protection locked="0"/>
    </xf>
    <xf numFmtId="0" fontId="1" fillId="0" borderId="7" xfId="0" applyFont="1" applyFill="1" applyBorder="1" applyAlignment="1" applyProtection="1">
      <alignment horizontal="right" vertical="center" wrapText="1"/>
      <protection locked="0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 applyProtection="1">
      <alignment horizontal="center"/>
      <protection locked="0"/>
    </xf>
    <xf numFmtId="0" fontId="2" fillId="0" borderId="7" xfId="0" applyFont="1" applyFill="1" applyBorder="1" applyAlignment="1" applyProtection="1">
      <alignment horizontal="center" wrapText="1"/>
      <protection locked="0"/>
    </xf>
    <xf numFmtId="0" fontId="2" fillId="0" borderId="7" xfId="0" applyFont="1" applyFill="1" applyBorder="1" applyAlignment="1">
      <alignment horizontal="center" wrapText="1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3" fontId="2" fillId="0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Fill="1" applyBorder="1" applyAlignment="1" applyProtection="1">
      <alignment horizontal="right" vertical="center"/>
      <protection locked="0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left"/>
      <protection locked="0"/>
    </xf>
    <xf numFmtId="0" fontId="2" fillId="0" borderId="7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right" vertical="center"/>
    </xf>
    <xf numFmtId="0" fontId="2" fillId="0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0" borderId="8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/>
    </xf>
    <xf numFmtId="0" fontId="2" fillId="0" borderId="9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>
      <alignment horizontal="right" vertical="center"/>
    </xf>
    <xf numFmtId="0" fontId="8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wrapText="1"/>
    </xf>
    <xf numFmtId="0" fontId="1" fillId="0" borderId="0" xfId="0" applyFont="1" applyFill="1" applyBorder="1" applyAlignment="1">
      <alignment horizontal="right" wrapText="1"/>
    </xf>
    <xf numFmtId="0" fontId="1" fillId="0" borderId="0" xfId="0" applyFont="1" applyFill="1" applyBorder="1" applyAlignment="1">
      <alignment wrapText="1"/>
    </xf>
    <xf numFmtId="0" fontId="4" fillId="0" borderId="10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8" fontId="5" fillId="0" borderId="7" xfId="0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vertical="center" wrapText="1"/>
    </xf>
    <xf numFmtId="178" fontId="5" fillId="0" borderId="8" xfId="0" applyNumberFormat="1" applyFont="1" applyFill="1" applyBorder="1" applyAlignment="1">
      <alignment horizontal="right" vertical="center"/>
    </xf>
    <xf numFmtId="178" fontId="5" fillId="0" borderId="9" xfId="0" applyNumberFormat="1" applyFont="1" applyFill="1" applyBorder="1" applyAlignment="1">
      <alignment horizontal="right" vertical="center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4" xfId="0" applyFont="1" applyFill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Protection="1">
      <protection locked="0"/>
    </xf>
    <xf numFmtId="0" fontId="8" fillId="0" borderId="0" xfId="0" applyFont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Protection="1">
      <protection locked="0"/>
    </xf>
    <xf numFmtId="0" fontId="4" fillId="0" borderId="0" xfId="0" applyFont="1" applyBorder="1" applyAlignment="1">
      <alignment wrapText="1"/>
    </xf>
    <xf numFmtId="0" fontId="4" fillId="0" borderId="1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>
      <alignment horizontal="left" vertical="center"/>
    </xf>
    <xf numFmtId="0" fontId="9" fillId="0" borderId="0" xfId="0" applyFont="1" applyBorder="1"/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  <protection locked="0"/>
    </xf>
    <xf numFmtId="178" fontId="5" fillId="0" borderId="7" xfId="0" applyNumberFormat="1" applyFont="1" applyBorder="1" applyAlignment="1">
      <alignment horizontal="right" vertical="center"/>
    </xf>
    <xf numFmtId="0" fontId="2" fillId="2" borderId="13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/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3" xfId="0" applyNumberFormat="1" applyFont="1" applyBorder="1" applyAlignment="1">
      <alignment horizontal="right" vertical="center"/>
    </xf>
    <xf numFmtId="0" fontId="2" fillId="2" borderId="13" xfId="0" applyFont="1" applyFill="1" applyBorder="1" applyAlignment="1">
      <alignment horizontal="right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>
      <alignment horizontal="right"/>
    </xf>
    <xf numFmtId="0" fontId="10" fillId="0" borderId="0" xfId="0" applyFont="1" applyFill="1" applyBorder="1" applyAlignment="1" applyProtection="1">
      <alignment horizontal="right"/>
      <protection locked="0"/>
    </xf>
    <xf numFmtId="49" fontId="10" fillId="0" borderId="0" xfId="0" applyNumberFormat="1" applyFont="1" applyFill="1" applyBorder="1" applyProtection="1">
      <protection locked="0"/>
    </xf>
    <xf numFmtId="0" fontId="1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right"/>
    </xf>
    <xf numFmtId="0" fontId="11" fillId="0" borderId="0" xfId="0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1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49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49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center" vertical="center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Border="1"/>
    <xf numFmtId="0" fontId="1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1" fillId="0" borderId="0" xfId="0" applyFont="1" applyFill="1" applyBorder="1" applyAlignment="1">
      <alignment vertical="top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4" xfId="0" applyFont="1" applyFill="1" applyBorder="1" applyAlignment="1" applyProtection="1">
      <alignment horizontal="center" vertical="center" wrapText="1"/>
      <protection locked="0"/>
    </xf>
    <xf numFmtId="0" fontId="4" fillId="0" borderId="1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right" vertical="center"/>
    </xf>
    <xf numFmtId="0" fontId="1" fillId="0" borderId="0" xfId="0" applyFont="1" applyBorder="1" applyAlignment="1">
      <alignment vertical="top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left" vertical="center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49" fontId="5" fillId="0" borderId="7" xfId="53" applyNumberFormat="1" applyFont="1" applyBorder="1">
      <alignment horizontal="left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>
      <alignment horizontal="right" vertical="center" wrapText="1"/>
    </xf>
    <xf numFmtId="0" fontId="1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 applyProtection="1">
      <alignment horizontal="left" vertical="center" wrapText="1"/>
      <protection locked="0"/>
    </xf>
    <xf numFmtId="0" fontId="6" fillId="0" borderId="7" xfId="0" applyFont="1" applyFill="1" applyBorder="1" applyAlignment="1" applyProtection="1">
      <alignment vertical="top" wrapText="1"/>
      <protection locked="0"/>
    </xf>
    <xf numFmtId="0" fontId="1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13" fillId="0" borderId="7" xfId="0" applyFont="1" applyFill="1" applyBorder="1" applyAlignment="1" applyProtection="1">
      <alignment horizontal="center" vertical="center" wrapText="1"/>
      <protection locked="0"/>
    </xf>
    <xf numFmtId="0" fontId="13" fillId="0" borderId="7" xfId="0" applyFont="1" applyFill="1" applyBorder="1" applyAlignment="1" applyProtection="1">
      <alignment vertical="top" wrapText="1"/>
      <protection locked="0"/>
    </xf>
    <xf numFmtId="0" fontId="2" fillId="0" borderId="7" xfId="0" applyFont="1" applyFill="1" applyBorder="1" applyAlignment="1" applyProtection="1">
      <alignment vertical="center" wrapText="1"/>
      <protection locked="0"/>
    </xf>
    <xf numFmtId="0" fontId="2" fillId="0" borderId="7" xfId="0" applyFont="1" applyFill="1" applyBorder="1" applyAlignment="1">
      <alignment horizontal="left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 applyProtection="1">
      <alignment horizontal="center" vertical="center" wrapText="1"/>
      <protection locked="0"/>
    </xf>
    <xf numFmtId="178" fontId="15" fillId="0" borderId="7" xfId="0" applyNumberFormat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13" fillId="0" borderId="3" xfId="0" applyFont="1" applyFill="1" applyBorder="1" applyAlignment="1" applyProtection="1">
      <alignment horizontal="center" vertical="center"/>
      <protection locked="0"/>
    </xf>
    <xf numFmtId="0" fontId="13" fillId="0" borderId="4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0" borderId="6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Fill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horizontal="left" vertical="center" wrapText="1" indent="2"/>
    </xf>
    <xf numFmtId="0" fontId="2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12" xfId="0" applyFont="1" applyFill="1" applyBorder="1" applyAlignment="1" applyProtection="1">
      <alignment horizontal="center" vertical="center" wrapText="1"/>
      <protection locked="0"/>
    </xf>
    <xf numFmtId="0" fontId="2" fillId="0" borderId="6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15" xfId="0" applyFont="1" applyFill="1" applyBorder="1" applyAlignment="1" applyProtection="1">
      <alignment horizontal="center" vertical="center"/>
      <protection locked="0"/>
    </xf>
    <xf numFmtId="0" fontId="1" fillId="0" borderId="15" xfId="0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 applyProtection="1">
      <alignment horizontal="right" vertical="center"/>
      <protection locked="0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11" activePane="bottomLeft" state="frozen"/>
      <selection/>
      <selection pane="bottomLeft" activeCell="B9" sqref="B9"/>
    </sheetView>
  </sheetViews>
  <sheetFormatPr defaultColWidth="8.575" defaultRowHeight="12.75" customHeight="1" outlineLevelCol="3"/>
  <cols>
    <col min="1" max="1" width="32.9666666666667" customWidth="1"/>
    <col min="2" max="2" width="30.0666666666667" customWidth="1"/>
    <col min="3" max="3" width="38.8833333333333" customWidth="1"/>
    <col min="4" max="4" width="32.7333333333333" customWidth="1"/>
  </cols>
  <sheetData>
    <row r="1" customHeight="1" spans="1:4">
      <c r="A1" s="87"/>
      <c r="B1" s="87"/>
      <c r="C1" s="87"/>
      <c r="D1" s="87"/>
    </row>
    <row r="2" ht="15" customHeight="1" spans="1:4">
      <c r="A2" s="47"/>
      <c r="B2" s="47"/>
      <c r="C2" s="47"/>
      <c r="D2" s="62" t="s">
        <v>0</v>
      </c>
    </row>
    <row r="3" ht="41.25" customHeight="1" spans="1:4">
      <c r="A3" s="42" t="str">
        <f>"2025"&amp;"年部门财务收支预算总表"</f>
        <v>2025年部门财务收支预算总表</v>
      </c>
      <c r="B3" s="1"/>
      <c r="C3" s="1"/>
      <c r="D3" s="1"/>
    </row>
    <row r="4" ht="17.25" customHeight="1" spans="1:4">
      <c r="A4" s="45" t="str">
        <f>"单位名称："&amp;"昆明市妇女儿童活动中心"</f>
        <v>单位名称：昆明市妇女儿童活动中心</v>
      </c>
      <c r="B4" s="215"/>
      <c r="C4" s="1"/>
      <c r="D4" s="167" t="s">
        <v>1</v>
      </c>
    </row>
    <row r="5" ht="23.25" customHeight="1" spans="1:4">
      <c r="A5" s="248" t="s">
        <v>2</v>
      </c>
      <c r="B5" s="249"/>
      <c r="C5" s="248" t="s">
        <v>3</v>
      </c>
      <c r="D5" s="249"/>
    </row>
    <row r="6" ht="24" customHeight="1" spans="1:4">
      <c r="A6" s="248" t="s">
        <v>4</v>
      </c>
      <c r="B6" s="248" t="s">
        <v>5</v>
      </c>
      <c r="C6" s="248" t="s">
        <v>6</v>
      </c>
      <c r="D6" s="248" t="s">
        <v>5</v>
      </c>
    </row>
    <row r="7" ht="17.25" customHeight="1" spans="1:4">
      <c r="A7" s="250" t="s">
        <v>7</v>
      </c>
      <c r="B7" s="120">
        <v>2207525.4</v>
      </c>
      <c r="C7" s="250" t="s">
        <v>8</v>
      </c>
      <c r="D7" s="120">
        <v>2188708.4</v>
      </c>
    </row>
    <row r="8" ht="17.25" customHeight="1" spans="1:4">
      <c r="A8" s="250" t="s">
        <v>9</v>
      </c>
      <c r="B8" s="120"/>
      <c r="C8" s="250" t="s">
        <v>10</v>
      </c>
      <c r="D8" s="120"/>
    </row>
    <row r="9" ht="17.25" customHeight="1" spans="1:4">
      <c r="A9" s="250" t="s">
        <v>11</v>
      </c>
      <c r="B9" s="120"/>
      <c r="C9" s="251" t="s">
        <v>12</v>
      </c>
      <c r="D9" s="120"/>
    </row>
    <row r="10" ht="17.25" customHeight="1" spans="1:4">
      <c r="A10" s="250" t="s">
        <v>13</v>
      </c>
      <c r="B10" s="120"/>
      <c r="C10" s="251" t="s">
        <v>14</v>
      </c>
      <c r="D10" s="120"/>
    </row>
    <row r="11" ht="17.25" customHeight="1" spans="1:4">
      <c r="A11" s="250" t="s">
        <v>15</v>
      </c>
      <c r="B11" s="120">
        <v>896000</v>
      </c>
      <c r="C11" s="251" t="s">
        <v>16</v>
      </c>
      <c r="D11" s="120"/>
    </row>
    <row r="12" ht="17.25" customHeight="1" spans="1:4">
      <c r="A12" s="250" t="s">
        <v>17</v>
      </c>
      <c r="B12" s="120">
        <v>896000</v>
      </c>
      <c r="C12" s="251" t="s">
        <v>18</v>
      </c>
      <c r="D12" s="120"/>
    </row>
    <row r="13" ht="17.25" customHeight="1" spans="1:4">
      <c r="A13" s="250" t="s">
        <v>19</v>
      </c>
      <c r="B13" s="120"/>
      <c r="C13" s="252" t="s">
        <v>20</v>
      </c>
      <c r="D13" s="120"/>
    </row>
    <row r="14" ht="17.25" customHeight="1" spans="1:4">
      <c r="A14" s="250" t="s">
        <v>21</v>
      </c>
      <c r="B14" s="120"/>
      <c r="C14" s="252" t="s">
        <v>22</v>
      </c>
      <c r="D14" s="120">
        <v>617880</v>
      </c>
    </row>
    <row r="15" ht="17.25" customHeight="1" spans="1:4">
      <c r="A15" s="250" t="s">
        <v>23</v>
      </c>
      <c r="B15" s="120"/>
      <c r="C15" s="252" t="s">
        <v>24</v>
      </c>
      <c r="D15" s="120">
        <v>154737</v>
      </c>
    </row>
    <row r="16" ht="17.25" customHeight="1" spans="1:4">
      <c r="A16" s="250" t="s">
        <v>25</v>
      </c>
      <c r="B16" s="120"/>
      <c r="C16" s="252" t="s">
        <v>26</v>
      </c>
      <c r="D16" s="120"/>
    </row>
    <row r="17" ht="17.25" customHeight="1" spans="1:4">
      <c r="A17" s="179"/>
      <c r="B17" s="120"/>
      <c r="C17" s="252" t="s">
        <v>27</v>
      </c>
      <c r="D17" s="120"/>
    </row>
    <row r="18" ht="17.25" customHeight="1" spans="1:4">
      <c r="A18" s="253"/>
      <c r="B18" s="120"/>
      <c r="C18" s="252" t="s">
        <v>28</v>
      </c>
      <c r="D18" s="120"/>
    </row>
    <row r="19" ht="17.25" customHeight="1" spans="1:4">
      <c r="A19" s="253"/>
      <c r="B19" s="120"/>
      <c r="C19" s="252" t="s">
        <v>29</v>
      </c>
      <c r="D19" s="120"/>
    </row>
    <row r="20" ht="17.25" customHeight="1" spans="1:4">
      <c r="A20" s="253"/>
      <c r="B20" s="120"/>
      <c r="C20" s="252" t="s">
        <v>30</v>
      </c>
      <c r="D20" s="120"/>
    </row>
    <row r="21" ht="17.25" customHeight="1" spans="1:4">
      <c r="A21" s="253"/>
      <c r="B21" s="120"/>
      <c r="C21" s="252" t="s">
        <v>31</v>
      </c>
      <c r="D21" s="120"/>
    </row>
    <row r="22" ht="17.25" customHeight="1" spans="1:4">
      <c r="A22" s="253"/>
      <c r="B22" s="120"/>
      <c r="C22" s="252" t="s">
        <v>32</v>
      </c>
      <c r="D22" s="120"/>
    </row>
    <row r="23" ht="17.25" customHeight="1" spans="1:4">
      <c r="A23" s="253"/>
      <c r="B23" s="120"/>
      <c r="C23" s="252" t="s">
        <v>33</v>
      </c>
      <c r="D23" s="120"/>
    </row>
    <row r="24" ht="17.25" customHeight="1" spans="1:4">
      <c r="A24" s="253"/>
      <c r="B24" s="120"/>
      <c r="C24" s="252" t="s">
        <v>34</v>
      </c>
      <c r="D24" s="120"/>
    </row>
    <row r="25" ht="17.25" customHeight="1" spans="1:4">
      <c r="A25" s="253"/>
      <c r="B25" s="120"/>
      <c r="C25" s="252" t="s">
        <v>35</v>
      </c>
      <c r="D25" s="120">
        <v>142200</v>
      </c>
    </row>
    <row r="26" ht="17.25" customHeight="1" spans="1:4">
      <c r="A26" s="253"/>
      <c r="B26" s="120"/>
      <c r="C26" s="252" t="s">
        <v>36</v>
      </c>
      <c r="D26" s="120"/>
    </row>
    <row r="27" ht="17.25" customHeight="1" spans="1:4">
      <c r="A27" s="253"/>
      <c r="B27" s="120"/>
      <c r="C27" s="179" t="s">
        <v>37</v>
      </c>
      <c r="D27" s="120"/>
    </row>
    <row r="28" ht="17.25" customHeight="1" spans="1:4">
      <c r="A28" s="253"/>
      <c r="B28" s="120"/>
      <c r="C28" s="252" t="s">
        <v>38</v>
      </c>
      <c r="D28" s="120"/>
    </row>
    <row r="29" ht="16.5" customHeight="1" spans="1:4">
      <c r="A29" s="253"/>
      <c r="B29" s="120"/>
      <c r="C29" s="252" t="s">
        <v>39</v>
      </c>
      <c r="D29" s="120"/>
    </row>
    <row r="30" ht="16.5" customHeight="1" spans="1:4">
      <c r="A30" s="253"/>
      <c r="B30" s="120"/>
      <c r="C30" s="179" t="s">
        <v>40</v>
      </c>
      <c r="D30" s="120"/>
    </row>
    <row r="31" ht="17.25" customHeight="1" spans="1:4">
      <c r="A31" s="253"/>
      <c r="B31" s="120"/>
      <c r="C31" s="179" t="s">
        <v>41</v>
      </c>
      <c r="D31" s="120"/>
    </row>
    <row r="32" ht="17.25" customHeight="1" spans="1:4">
      <c r="A32" s="253"/>
      <c r="B32" s="120"/>
      <c r="C32" s="252" t="s">
        <v>42</v>
      </c>
      <c r="D32" s="120"/>
    </row>
    <row r="33" ht="16.5" customHeight="1" spans="1:4">
      <c r="A33" s="253" t="s">
        <v>43</v>
      </c>
      <c r="B33" s="120">
        <v>3103525.4</v>
      </c>
      <c r="C33" s="253" t="s">
        <v>44</v>
      </c>
      <c r="D33" s="120">
        <v>3103525.4</v>
      </c>
    </row>
    <row r="34" ht="16.5" customHeight="1" spans="1:4">
      <c r="A34" s="179" t="s">
        <v>45</v>
      </c>
      <c r="B34" s="120"/>
      <c r="C34" s="179" t="s">
        <v>46</v>
      </c>
      <c r="D34" s="120"/>
    </row>
    <row r="35" ht="16.5" customHeight="1" spans="1:4">
      <c r="A35" s="252" t="s">
        <v>47</v>
      </c>
      <c r="B35" s="120"/>
      <c r="C35" s="252" t="s">
        <v>47</v>
      </c>
      <c r="D35" s="120"/>
    </row>
    <row r="36" ht="16.5" customHeight="1" spans="1:4">
      <c r="A36" s="252" t="s">
        <v>48</v>
      </c>
      <c r="B36" s="120"/>
      <c r="C36" s="252" t="s">
        <v>49</v>
      </c>
      <c r="D36" s="120"/>
    </row>
    <row r="37" ht="16.5" customHeight="1" spans="1:4">
      <c r="A37" s="254" t="s">
        <v>50</v>
      </c>
      <c r="B37" s="120">
        <v>3103525.4</v>
      </c>
      <c r="C37" s="254" t="s">
        <v>51</v>
      </c>
      <c r="D37" s="120">
        <v>3103525.4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.156944444444444" footer="0"/>
  <pageSetup paperSize="9" scale="72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E17" sqref="E17"/>
    </sheetView>
  </sheetViews>
  <sheetFormatPr defaultColWidth="9.14166666666667" defaultRowHeight="14.25" customHeight="1" outlineLevelCol="5"/>
  <cols>
    <col min="1" max="1" width="51.125" style="1" customWidth="1"/>
    <col min="2" max="2" width="8.125" style="1" customWidth="1"/>
    <col min="3" max="3" width="8.875" style="1" customWidth="1"/>
    <col min="4" max="4" width="7" style="1" customWidth="1"/>
    <col min="5" max="5" width="10.25" style="1" customWidth="1"/>
    <col min="6" max="6" width="12.375" style="1" customWidth="1"/>
    <col min="7" max="16384" width="9.14166666666667" style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141">
        <v>1</v>
      </c>
      <c r="B2" s="142">
        <v>0</v>
      </c>
      <c r="C2" s="141">
        <v>1</v>
      </c>
      <c r="D2" s="143"/>
      <c r="E2" s="143"/>
      <c r="F2" s="144" t="s">
        <v>314</v>
      </c>
    </row>
    <row r="3" ht="42" customHeight="1" spans="1:6">
      <c r="A3" s="145" t="str">
        <f>"2025"&amp;"年部门政府性基金预算支出预算表"</f>
        <v>2025年部门政府性基金预算支出预算表</v>
      </c>
      <c r="B3" s="145" t="s">
        <v>315</v>
      </c>
      <c r="C3" s="146"/>
      <c r="D3" s="147"/>
      <c r="E3" s="147"/>
      <c r="F3" s="147"/>
    </row>
    <row r="4" ht="13.5" customHeight="1" spans="1:6">
      <c r="A4" s="6" t="str">
        <f>"单位名称："&amp;"昆明市妇女儿童活动中心"</f>
        <v>单位名称：昆明市妇女儿童活动中心</v>
      </c>
      <c r="B4" s="6" t="s">
        <v>316</v>
      </c>
      <c r="C4" s="141"/>
      <c r="D4" s="143"/>
      <c r="E4" s="143"/>
      <c r="F4" s="144" t="s">
        <v>1</v>
      </c>
    </row>
    <row r="5" ht="19.5" customHeight="1" spans="1:6">
      <c r="A5" s="148" t="s">
        <v>178</v>
      </c>
      <c r="B5" s="149" t="s">
        <v>72</v>
      </c>
      <c r="C5" s="148" t="s">
        <v>73</v>
      </c>
      <c r="D5" s="12" t="s">
        <v>317</v>
      </c>
      <c r="E5" s="13"/>
      <c r="F5" s="14"/>
    </row>
    <row r="6" ht="18.75" customHeight="1" spans="1:6">
      <c r="A6" s="150"/>
      <c r="B6" s="151"/>
      <c r="C6" s="150"/>
      <c r="D6" s="17" t="s">
        <v>55</v>
      </c>
      <c r="E6" s="12" t="s">
        <v>75</v>
      </c>
      <c r="F6" s="17" t="s">
        <v>76</v>
      </c>
    </row>
    <row r="7" ht="18.75" customHeight="1" spans="1:6">
      <c r="A7" s="66">
        <v>1</v>
      </c>
      <c r="B7" s="152" t="s">
        <v>83</v>
      </c>
      <c r="C7" s="66">
        <v>3</v>
      </c>
      <c r="D7" s="153">
        <v>4</v>
      </c>
      <c r="E7" s="153">
        <v>5</v>
      </c>
      <c r="F7" s="153">
        <v>6</v>
      </c>
    </row>
    <row r="8" ht="21" customHeight="1" spans="1:6">
      <c r="A8" s="22"/>
      <c r="B8" s="22"/>
      <c r="C8" s="22"/>
      <c r="D8" s="80"/>
      <c r="E8" s="80"/>
      <c r="F8" s="80"/>
    </row>
    <row r="9" ht="21" customHeight="1" spans="1:6">
      <c r="A9" s="22"/>
      <c r="B9" s="22"/>
      <c r="C9" s="22"/>
      <c r="D9" s="80"/>
      <c r="E9" s="80"/>
      <c r="F9" s="80"/>
    </row>
    <row r="10" ht="18.75" customHeight="1" spans="1:6">
      <c r="A10" s="154" t="s">
        <v>167</v>
      </c>
      <c r="B10" s="154" t="s">
        <v>167</v>
      </c>
      <c r="C10" s="155" t="s">
        <v>167</v>
      </c>
      <c r="D10" s="80"/>
      <c r="E10" s="80"/>
      <c r="F10" s="80"/>
    </row>
    <row r="11" customHeight="1" spans="1:1">
      <c r="A11" s="156" t="s">
        <v>318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H12" sqref="H12:H13"/>
    </sheetView>
  </sheetViews>
  <sheetFormatPr defaultColWidth="9.14166666666667" defaultRowHeight="14.25" customHeight="1"/>
  <cols>
    <col min="1" max="1" width="21.75" customWidth="1"/>
    <col min="2" max="3" width="8.875" customWidth="1"/>
    <col min="4" max="5" width="8.125" customWidth="1"/>
    <col min="6" max="7" width="4.375" customWidth="1"/>
    <col min="8" max="8" width="19.375" customWidth="1"/>
    <col min="9" max="9" width="4.375" customWidth="1"/>
    <col min="10" max="10" width="11.875" customWidth="1"/>
    <col min="11" max="11" width="10" customWidth="1"/>
    <col min="12" max="12" width="15.625" customWidth="1"/>
    <col min="13" max="13" width="17.5" customWidth="1"/>
    <col min="14" max="14" width="4.375" customWidth="1"/>
    <col min="15" max="15" width="8.125" customWidth="1"/>
    <col min="16" max="16" width="17.125" customWidth="1"/>
    <col min="17" max="17" width="11.875" customWidth="1"/>
    <col min="18" max="18" width="15.625" customWidth="1"/>
    <col min="19" max="19" width="8.875" customWidth="1"/>
  </cols>
  <sheetData>
    <row r="1" customHeight="1" spans="1:19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</row>
    <row r="2" ht="15.75" customHeight="1" spans="2:19">
      <c r="B2" s="89"/>
      <c r="C2" s="89"/>
      <c r="R2" s="138"/>
      <c r="S2" s="138" t="s">
        <v>319</v>
      </c>
    </row>
    <row r="3" ht="41.25" customHeight="1" spans="1:19">
      <c r="A3" s="90" t="str">
        <f>"2025"&amp;"年部门政府采购预算表"</f>
        <v>2025年部门政府采购预算表</v>
      </c>
      <c r="B3" s="91"/>
      <c r="C3" s="91"/>
      <c r="D3" s="128"/>
      <c r="E3" s="128"/>
      <c r="F3" s="128"/>
      <c r="G3" s="128"/>
      <c r="H3" s="128"/>
      <c r="I3" s="128"/>
      <c r="J3" s="128"/>
      <c r="K3" s="128"/>
      <c r="L3" s="128"/>
      <c r="M3" s="91"/>
      <c r="N3" s="128"/>
      <c r="O3" s="128"/>
      <c r="P3" s="91"/>
      <c r="Q3" s="128"/>
      <c r="R3" s="91"/>
      <c r="S3" s="91"/>
    </row>
    <row r="4" ht="18.75" customHeight="1" spans="1:19">
      <c r="A4" s="129" t="str">
        <f>"单位名称："&amp;"昆明市妇女儿童活动中心"</f>
        <v>单位名称：昆明市妇女儿童活动中心</v>
      </c>
      <c r="B4" s="94"/>
      <c r="C4" s="94"/>
      <c r="D4" s="130"/>
      <c r="E4" s="130"/>
      <c r="F4" s="130"/>
      <c r="G4" s="130"/>
      <c r="H4" s="130"/>
      <c r="I4" s="130"/>
      <c r="J4" s="130"/>
      <c r="K4" s="130"/>
      <c r="L4" s="130"/>
      <c r="R4" s="139"/>
      <c r="S4" s="140" t="s">
        <v>1</v>
      </c>
    </row>
    <row r="5" ht="15.75" customHeight="1" spans="1:19">
      <c r="A5" s="96" t="s">
        <v>177</v>
      </c>
      <c r="B5" s="97" t="s">
        <v>178</v>
      </c>
      <c r="C5" s="97" t="s">
        <v>320</v>
      </c>
      <c r="D5" s="98" t="s">
        <v>321</v>
      </c>
      <c r="E5" s="98" t="s">
        <v>322</v>
      </c>
      <c r="F5" s="98" t="s">
        <v>323</v>
      </c>
      <c r="G5" s="98" t="s">
        <v>324</v>
      </c>
      <c r="H5" s="98" t="s">
        <v>325</v>
      </c>
      <c r="I5" s="115" t="s">
        <v>185</v>
      </c>
      <c r="J5" s="115"/>
      <c r="K5" s="115"/>
      <c r="L5" s="115"/>
      <c r="M5" s="116"/>
      <c r="N5" s="115"/>
      <c r="O5" s="115"/>
      <c r="P5" s="124"/>
      <c r="Q5" s="115"/>
      <c r="R5" s="116"/>
      <c r="S5" s="125"/>
    </row>
    <row r="6" ht="17.25" customHeight="1" spans="1:19">
      <c r="A6" s="99"/>
      <c r="B6" s="100"/>
      <c r="C6" s="100"/>
      <c r="D6" s="101"/>
      <c r="E6" s="101"/>
      <c r="F6" s="101"/>
      <c r="G6" s="101"/>
      <c r="H6" s="101"/>
      <c r="I6" s="101" t="s">
        <v>55</v>
      </c>
      <c r="J6" s="101" t="s">
        <v>58</v>
      </c>
      <c r="K6" s="101" t="s">
        <v>326</v>
      </c>
      <c r="L6" s="101" t="s">
        <v>327</v>
      </c>
      <c r="M6" s="117" t="s">
        <v>328</v>
      </c>
      <c r="N6" s="118" t="s">
        <v>329</v>
      </c>
      <c r="O6" s="118"/>
      <c r="P6" s="126"/>
      <c r="Q6" s="118"/>
      <c r="R6" s="127"/>
      <c r="S6" s="103"/>
    </row>
    <row r="7" ht="54" customHeight="1" spans="1:19">
      <c r="A7" s="102"/>
      <c r="B7" s="103"/>
      <c r="C7" s="103"/>
      <c r="D7" s="104"/>
      <c r="E7" s="104"/>
      <c r="F7" s="104"/>
      <c r="G7" s="104"/>
      <c r="H7" s="104"/>
      <c r="I7" s="104"/>
      <c r="J7" s="104" t="s">
        <v>57</v>
      </c>
      <c r="K7" s="104"/>
      <c r="L7" s="104"/>
      <c r="M7" s="119"/>
      <c r="N7" s="104" t="s">
        <v>57</v>
      </c>
      <c r="O7" s="104" t="s">
        <v>64</v>
      </c>
      <c r="P7" s="103" t="s">
        <v>65</v>
      </c>
      <c r="Q7" s="104" t="s">
        <v>66</v>
      </c>
      <c r="R7" s="119" t="s">
        <v>67</v>
      </c>
      <c r="S7" s="103" t="s">
        <v>68</v>
      </c>
    </row>
    <row r="8" ht="18" customHeight="1" spans="1:19">
      <c r="A8" s="131">
        <v>1</v>
      </c>
      <c r="B8" s="131" t="s">
        <v>83</v>
      </c>
      <c r="C8" s="132">
        <v>3</v>
      </c>
      <c r="D8" s="132">
        <v>4</v>
      </c>
      <c r="E8" s="131">
        <v>5</v>
      </c>
      <c r="F8" s="131">
        <v>6</v>
      </c>
      <c r="G8" s="131">
        <v>7</v>
      </c>
      <c r="H8" s="131">
        <v>8</v>
      </c>
      <c r="I8" s="131">
        <v>9</v>
      </c>
      <c r="J8" s="131">
        <v>10</v>
      </c>
      <c r="K8" s="131">
        <v>11</v>
      </c>
      <c r="L8" s="131">
        <v>12</v>
      </c>
      <c r="M8" s="131">
        <v>13</v>
      </c>
      <c r="N8" s="131">
        <v>14</v>
      </c>
      <c r="O8" s="131">
        <v>15</v>
      </c>
      <c r="P8" s="131">
        <v>16</v>
      </c>
      <c r="Q8" s="131">
        <v>17</v>
      </c>
      <c r="R8" s="131">
        <v>18</v>
      </c>
      <c r="S8" s="131">
        <v>19</v>
      </c>
    </row>
    <row r="9" ht="21" customHeight="1" spans="1:19">
      <c r="A9" s="106"/>
      <c r="B9" s="107"/>
      <c r="C9" s="107"/>
      <c r="D9" s="108"/>
      <c r="E9" s="108"/>
      <c r="F9" s="108"/>
      <c r="G9" s="133"/>
      <c r="H9" s="120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</row>
    <row r="10" ht="21" customHeight="1" spans="1:19">
      <c r="A10" s="109" t="s">
        <v>167</v>
      </c>
      <c r="B10" s="110"/>
      <c r="C10" s="110"/>
      <c r="D10" s="111"/>
      <c r="E10" s="111"/>
      <c r="F10" s="111"/>
      <c r="G10" s="134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</row>
    <row r="11" ht="21" customHeight="1" spans="1:19">
      <c r="A11" s="129" t="s">
        <v>330</v>
      </c>
      <c r="B11" s="135"/>
      <c r="C11" s="135"/>
      <c r="D11" s="129"/>
      <c r="E11" s="129"/>
      <c r="F11" s="129"/>
      <c r="G11" s="136"/>
      <c r="H11" s="137"/>
      <c r="I11" s="137"/>
      <c r="J11" s="137"/>
      <c r="K11" s="137"/>
      <c r="L11" s="137"/>
      <c r="M11" s="137"/>
      <c r="N11" s="137"/>
      <c r="O11" s="137"/>
      <c r="P11" s="137"/>
      <c r="Q11" s="137"/>
      <c r="R11" s="137"/>
      <c r="S11" s="137"/>
    </row>
    <row r="12" customHeight="1" spans="1:1">
      <c r="A12" s="112" t="s">
        <v>331</v>
      </c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3" activePane="bottomLeft" state="frozen"/>
      <selection/>
      <selection pane="bottomLeft" activeCell="F12" sqref="F12"/>
    </sheetView>
  </sheetViews>
  <sheetFormatPr defaultColWidth="9.14166666666667" defaultRowHeight="14.25" customHeight="1"/>
  <cols>
    <col min="1" max="1" width="8.125" customWidth="1"/>
    <col min="2" max="3" width="8.875" customWidth="1"/>
    <col min="4" max="4" width="17.125" customWidth="1"/>
    <col min="5" max="5" width="27.5" customWidth="1"/>
    <col min="6" max="6" width="18.25" customWidth="1"/>
    <col min="7" max="7" width="12.875" customWidth="1"/>
    <col min="8" max="9" width="11.875" customWidth="1"/>
    <col min="10" max="10" width="4.375" customWidth="1"/>
    <col min="11" max="11" width="11.875" customWidth="1"/>
    <col min="12" max="12" width="10" customWidth="1"/>
    <col min="13" max="13" width="15.625" customWidth="1"/>
    <col min="14" max="14" width="17.5" customWidth="1"/>
    <col min="15" max="15" width="4.375" customWidth="1"/>
    <col min="16" max="16" width="8.125" customWidth="1"/>
    <col min="17" max="17" width="17.125" customWidth="1"/>
    <col min="18" max="18" width="11.875" customWidth="1"/>
    <col min="19" max="19" width="15.625" customWidth="1"/>
    <col min="20" max="20" width="8.875" customWidth="1"/>
  </cols>
  <sheetData>
    <row r="1" customHeight="1" spans="1:20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</row>
    <row r="2" ht="16.5" customHeight="1" spans="1:20">
      <c r="A2" s="88"/>
      <c r="B2" s="89"/>
      <c r="C2" s="89"/>
      <c r="D2" s="89"/>
      <c r="E2" s="89"/>
      <c r="F2" s="89"/>
      <c r="G2" s="89"/>
      <c r="H2" s="88"/>
      <c r="I2" s="88"/>
      <c r="J2" s="88"/>
      <c r="K2" s="88"/>
      <c r="L2" s="88"/>
      <c r="M2" s="88"/>
      <c r="N2" s="113"/>
      <c r="O2" s="88"/>
      <c r="P2" s="88"/>
      <c r="Q2" s="89"/>
      <c r="R2" s="88"/>
      <c r="S2" s="122"/>
      <c r="T2" s="122" t="s">
        <v>332</v>
      </c>
    </row>
    <row r="3" ht="41.25" customHeight="1" spans="1:20">
      <c r="A3" s="90" t="str">
        <f>"2025"&amp;"年部门政府购买服务预算表"</f>
        <v>2025年部门政府购买服务预算表</v>
      </c>
      <c r="B3" s="91"/>
      <c r="C3" s="91"/>
      <c r="D3" s="91"/>
      <c r="E3" s="91"/>
      <c r="F3" s="91"/>
      <c r="G3" s="91"/>
      <c r="H3" s="92"/>
      <c r="I3" s="92"/>
      <c r="J3" s="92"/>
      <c r="K3" s="92"/>
      <c r="L3" s="92"/>
      <c r="M3" s="92"/>
      <c r="N3" s="114"/>
      <c r="O3" s="92"/>
      <c r="P3" s="92"/>
      <c r="Q3" s="91"/>
      <c r="R3" s="92"/>
      <c r="S3" s="114"/>
      <c r="T3" s="91"/>
    </row>
    <row r="4" ht="22.5" customHeight="1" spans="1:20">
      <c r="A4" s="93" t="str">
        <f>"单位名称："&amp;"昆明市妇女儿童活动中心"</f>
        <v>单位名称：昆明市妇女儿童活动中心</v>
      </c>
      <c r="B4" s="94"/>
      <c r="C4" s="94"/>
      <c r="D4" s="94"/>
      <c r="E4" s="94"/>
      <c r="F4" s="94"/>
      <c r="G4" s="94"/>
      <c r="H4" s="95"/>
      <c r="I4" s="95"/>
      <c r="J4" s="95"/>
      <c r="K4" s="95"/>
      <c r="L4" s="95"/>
      <c r="M4" s="95"/>
      <c r="N4" s="113"/>
      <c r="O4" s="88"/>
      <c r="P4" s="88"/>
      <c r="Q4" s="89"/>
      <c r="R4" s="88"/>
      <c r="S4" s="123"/>
      <c r="T4" s="122" t="s">
        <v>1</v>
      </c>
    </row>
    <row r="5" ht="24" customHeight="1" spans="1:20">
      <c r="A5" s="96" t="s">
        <v>177</v>
      </c>
      <c r="B5" s="97" t="s">
        <v>178</v>
      </c>
      <c r="C5" s="97" t="s">
        <v>320</v>
      </c>
      <c r="D5" s="97" t="s">
        <v>333</v>
      </c>
      <c r="E5" s="97" t="s">
        <v>334</v>
      </c>
      <c r="F5" s="97" t="s">
        <v>335</v>
      </c>
      <c r="G5" s="97" t="s">
        <v>336</v>
      </c>
      <c r="H5" s="98" t="s">
        <v>337</v>
      </c>
      <c r="I5" s="98" t="s">
        <v>338</v>
      </c>
      <c r="J5" s="115" t="s">
        <v>185</v>
      </c>
      <c r="K5" s="115"/>
      <c r="L5" s="115"/>
      <c r="M5" s="115"/>
      <c r="N5" s="116"/>
      <c r="O5" s="115"/>
      <c r="P5" s="115"/>
      <c r="Q5" s="124"/>
      <c r="R5" s="115"/>
      <c r="S5" s="116"/>
      <c r="T5" s="125"/>
    </row>
    <row r="6" ht="24" customHeight="1" spans="1:20">
      <c r="A6" s="99"/>
      <c r="B6" s="100"/>
      <c r="C6" s="100"/>
      <c r="D6" s="100"/>
      <c r="E6" s="100"/>
      <c r="F6" s="100"/>
      <c r="G6" s="100"/>
      <c r="H6" s="101"/>
      <c r="I6" s="101"/>
      <c r="J6" s="101" t="s">
        <v>55</v>
      </c>
      <c r="K6" s="101" t="s">
        <v>58</v>
      </c>
      <c r="L6" s="101" t="s">
        <v>326</v>
      </c>
      <c r="M6" s="101" t="s">
        <v>327</v>
      </c>
      <c r="N6" s="117" t="s">
        <v>328</v>
      </c>
      <c r="O6" s="118" t="s">
        <v>329</v>
      </c>
      <c r="P6" s="118"/>
      <c r="Q6" s="126"/>
      <c r="R6" s="118"/>
      <c r="S6" s="127"/>
      <c r="T6" s="103"/>
    </row>
    <row r="7" ht="54" customHeight="1" spans="1:20">
      <c r="A7" s="102"/>
      <c r="B7" s="103"/>
      <c r="C7" s="103"/>
      <c r="D7" s="103"/>
      <c r="E7" s="103"/>
      <c r="F7" s="103"/>
      <c r="G7" s="103"/>
      <c r="H7" s="104"/>
      <c r="I7" s="104"/>
      <c r="J7" s="104"/>
      <c r="K7" s="104" t="s">
        <v>57</v>
      </c>
      <c r="L7" s="104"/>
      <c r="M7" s="104"/>
      <c r="N7" s="119"/>
      <c r="O7" s="104" t="s">
        <v>57</v>
      </c>
      <c r="P7" s="104" t="s">
        <v>64</v>
      </c>
      <c r="Q7" s="103" t="s">
        <v>65</v>
      </c>
      <c r="R7" s="104" t="s">
        <v>66</v>
      </c>
      <c r="S7" s="119" t="s">
        <v>67</v>
      </c>
      <c r="T7" s="103" t="s">
        <v>68</v>
      </c>
    </row>
    <row r="8" ht="17.25" customHeight="1" spans="1:20">
      <c r="A8" s="105">
        <v>1</v>
      </c>
      <c r="B8" s="103">
        <v>2</v>
      </c>
      <c r="C8" s="105">
        <v>3</v>
      </c>
      <c r="D8" s="105">
        <v>4</v>
      </c>
      <c r="E8" s="103">
        <v>5</v>
      </c>
      <c r="F8" s="105">
        <v>6</v>
      </c>
      <c r="G8" s="105">
        <v>7</v>
      </c>
      <c r="H8" s="103">
        <v>8</v>
      </c>
      <c r="I8" s="105">
        <v>9</v>
      </c>
      <c r="J8" s="105">
        <v>10</v>
      </c>
      <c r="K8" s="103">
        <v>11</v>
      </c>
      <c r="L8" s="105">
        <v>12</v>
      </c>
      <c r="M8" s="105">
        <v>13</v>
      </c>
      <c r="N8" s="103">
        <v>14</v>
      </c>
      <c r="O8" s="105">
        <v>15</v>
      </c>
      <c r="P8" s="105">
        <v>16</v>
      </c>
      <c r="Q8" s="103">
        <v>17</v>
      </c>
      <c r="R8" s="105">
        <v>18</v>
      </c>
      <c r="S8" s="105">
        <v>19</v>
      </c>
      <c r="T8" s="105">
        <v>20</v>
      </c>
    </row>
    <row r="9" ht="21" customHeight="1" spans="1:20">
      <c r="A9" s="106"/>
      <c r="B9" s="107"/>
      <c r="C9" s="107"/>
      <c r="D9" s="107"/>
      <c r="E9" s="107"/>
      <c r="F9" s="107"/>
      <c r="G9" s="107"/>
      <c r="H9" s="108"/>
      <c r="I9" s="108"/>
      <c r="J9" s="120"/>
      <c r="K9" s="120"/>
      <c r="L9" s="120"/>
      <c r="M9" s="120"/>
      <c r="N9" s="120"/>
      <c r="O9" s="120"/>
      <c r="P9" s="120"/>
      <c r="Q9" s="120"/>
      <c r="R9" s="120"/>
      <c r="S9" s="120"/>
      <c r="T9" s="120"/>
    </row>
    <row r="10" ht="21" customHeight="1" spans="1:20">
      <c r="A10" s="109" t="s">
        <v>167</v>
      </c>
      <c r="B10" s="110"/>
      <c r="C10" s="110"/>
      <c r="D10" s="110"/>
      <c r="E10" s="110"/>
      <c r="F10" s="110"/>
      <c r="G10" s="110"/>
      <c r="H10" s="111"/>
      <c r="I10" s="121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</row>
    <row r="11" customHeight="1" spans="1:5">
      <c r="A11" t="s">
        <v>339</v>
      </c>
      <c r="E11" s="112"/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10"/>
  <sheetViews>
    <sheetView showZeros="0" workbookViewId="0">
      <pane ySplit="1" topLeftCell="A2" activePane="bottomLeft" state="frozen"/>
      <selection/>
      <selection pane="bottomLeft" activeCell="M15" sqref="M15"/>
    </sheetView>
  </sheetViews>
  <sheetFormatPr defaultColWidth="9.14166666666667" defaultRowHeight="14.25" customHeight="1"/>
  <cols>
    <col min="1" max="1" width="17.125" style="1" customWidth="1"/>
    <col min="2" max="2" width="5.125" style="1" customWidth="1"/>
    <col min="3" max="3" width="11.875" style="1" customWidth="1"/>
    <col min="4" max="4" width="10" style="1" customWidth="1"/>
    <col min="5" max="17" width="6.25" style="1" customWidth="1"/>
    <col min="18" max="18" width="13.125" style="1" customWidth="1"/>
    <col min="19" max="19" width="11.25" style="1" customWidth="1"/>
    <col min="20" max="20" width="7.875" style="1" customWidth="1"/>
    <col min="21" max="23" width="6.25" style="1" customWidth="1"/>
    <col min="24" max="24" width="13.125" style="1" customWidth="1"/>
    <col min="25" max="16384" width="9.14166666666667" style="1"/>
  </cols>
  <sheetData>
    <row r="1" customHeight="1" spans="1:2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17.25" customHeight="1" spans="4:24">
      <c r="D2" s="72"/>
      <c r="W2" s="4"/>
      <c r="X2" s="4" t="s">
        <v>340</v>
      </c>
    </row>
    <row r="3" ht="41.25" customHeight="1" spans="1:24">
      <c r="A3" s="73" t="str">
        <f>"2025"&amp;"年市对下转移支付预算表"</f>
        <v>2025年市对下转移支付预算表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64"/>
      <c r="X3" s="64"/>
    </row>
    <row r="4" ht="18" customHeight="1" spans="1:24">
      <c r="A4" s="74" t="str">
        <f>"单位名称："&amp;"昆明市妇女儿童活动中心"</f>
        <v>单位名称：昆明市妇女儿童活动中心</v>
      </c>
      <c r="B4" s="75"/>
      <c r="C4" s="75"/>
      <c r="D4" s="76"/>
      <c r="E4" s="77"/>
      <c r="F4" s="77"/>
      <c r="G4" s="77"/>
      <c r="H4" s="77"/>
      <c r="I4" s="77"/>
      <c r="W4" s="9"/>
      <c r="X4" s="9" t="s">
        <v>1</v>
      </c>
    </row>
    <row r="5" ht="19.5" customHeight="1" spans="1:24">
      <c r="A5" s="17" t="s">
        <v>341</v>
      </c>
      <c r="B5" s="12" t="s">
        <v>185</v>
      </c>
      <c r="C5" s="13"/>
      <c r="D5" s="13"/>
      <c r="E5" s="12" t="s">
        <v>342</v>
      </c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84"/>
      <c r="X5" s="85"/>
    </row>
    <row r="6" ht="40.5" customHeight="1" spans="1:24">
      <c r="A6" s="20"/>
      <c r="B6" s="29" t="s">
        <v>55</v>
      </c>
      <c r="C6" s="11" t="s">
        <v>58</v>
      </c>
      <c r="D6" s="78" t="s">
        <v>326</v>
      </c>
      <c r="E6" s="37" t="s">
        <v>343</v>
      </c>
      <c r="F6" s="37" t="s">
        <v>344</v>
      </c>
      <c r="G6" s="37" t="s">
        <v>345</v>
      </c>
      <c r="H6" s="37" t="s">
        <v>346</v>
      </c>
      <c r="I6" s="37" t="s">
        <v>347</v>
      </c>
      <c r="J6" s="37" t="s">
        <v>348</v>
      </c>
      <c r="K6" s="37" t="s">
        <v>349</v>
      </c>
      <c r="L6" s="37" t="s">
        <v>350</v>
      </c>
      <c r="M6" s="37" t="s">
        <v>351</v>
      </c>
      <c r="N6" s="37" t="s">
        <v>352</v>
      </c>
      <c r="O6" s="37" t="s">
        <v>353</v>
      </c>
      <c r="P6" s="37" t="s">
        <v>354</v>
      </c>
      <c r="Q6" s="37" t="s">
        <v>355</v>
      </c>
      <c r="R6" s="37" t="s">
        <v>356</v>
      </c>
      <c r="S6" s="37" t="s">
        <v>357</v>
      </c>
      <c r="T6" s="37" t="s">
        <v>358</v>
      </c>
      <c r="U6" s="37" t="s">
        <v>359</v>
      </c>
      <c r="V6" s="37" t="s">
        <v>360</v>
      </c>
      <c r="W6" s="37" t="s">
        <v>361</v>
      </c>
      <c r="X6" s="86" t="s">
        <v>362</v>
      </c>
    </row>
    <row r="7" ht="19.5" customHeight="1" spans="1:24">
      <c r="A7" s="21">
        <v>1</v>
      </c>
      <c r="B7" s="21">
        <v>2</v>
      </c>
      <c r="C7" s="21">
        <v>3</v>
      </c>
      <c r="D7" s="79">
        <v>4</v>
      </c>
      <c r="E7" s="37">
        <v>5</v>
      </c>
      <c r="F7" s="21">
        <v>6</v>
      </c>
      <c r="G7" s="21">
        <v>7</v>
      </c>
      <c r="H7" s="79">
        <v>8</v>
      </c>
      <c r="I7" s="21">
        <v>9</v>
      </c>
      <c r="J7" s="21">
        <v>10</v>
      </c>
      <c r="K7" s="21">
        <v>11</v>
      </c>
      <c r="L7" s="79">
        <v>12</v>
      </c>
      <c r="M7" s="21">
        <v>13</v>
      </c>
      <c r="N7" s="21">
        <v>14</v>
      </c>
      <c r="O7" s="21">
        <v>15</v>
      </c>
      <c r="P7" s="79">
        <v>16</v>
      </c>
      <c r="Q7" s="21">
        <v>17</v>
      </c>
      <c r="R7" s="21">
        <v>18</v>
      </c>
      <c r="S7" s="21">
        <v>19</v>
      </c>
      <c r="T7" s="79">
        <v>20</v>
      </c>
      <c r="U7" s="79">
        <v>21</v>
      </c>
      <c r="V7" s="79">
        <v>22</v>
      </c>
      <c r="W7" s="37">
        <v>23</v>
      </c>
      <c r="X7" s="37">
        <v>24</v>
      </c>
    </row>
    <row r="8" ht="19.5" customHeight="1" spans="1:24">
      <c r="A8" s="3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80"/>
      <c r="V8" s="80"/>
      <c r="W8" s="80"/>
      <c r="X8" s="80"/>
    </row>
    <row r="9" ht="19.5" customHeight="1" spans="1:24">
      <c r="A9" s="81"/>
      <c r="B9" s="82"/>
      <c r="C9" s="82"/>
      <c r="D9" s="82"/>
      <c r="E9" s="82"/>
      <c r="F9" s="82"/>
      <c r="G9" s="82"/>
      <c r="H9" s="82"/>
      <c r="I9" s="82"/>
      <c r="J9" s="82"/>
      <c r="K9" s="83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</row>
    <row r="10" customHeight="1" spans="1:11">
      <c r="A10" s="28" t="s">
        <v>363</v>
      </c>
      <c r="B10" s="28"/>
      <c r="C10" s="28"/>
      <c r="D10" s="28"/>
      <c r="E10" s="28"/>
      <c r="F10" s="28"/>
      <c r="G10" s="28"/>
      <c r="H10" s="28"/>
      <c r="I10" s="28"/>
      <c r="J10" s="28"/>
      <c r="K10" s="28"/>
    </row>
  </sheetData>
  <mergeCells count="6">
    <mergeCell ref="A3:X3"/>
    <mergeCell ref="A4:I4"/>
    <mergeCell ref="B5:D5"/>
    <mergeCell ref="E5:X5"/>
    <mergeCell ref="A10:K10"/>
    <mergeCell ref="A5:A6"/>
  </mergeCells>
  <printOptions horizontalCentered="1"/>
  <pageMargins left="0.96" right="0.96" top="0.72" bottom="0.72" header="0" footer="0"/>
  <pageSetup paperSize="9" scale="61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E14" sqref="E14"/>
    </sheetView>
  </sheetViews>
  <sheetFormatPr defaultColWidth="9.14166666666667" defaultRowHeight="12" customHeight="1"/>
  <cols>
    <col min="1" max="2" width="15.625" style="1" customWidth="1"/>
    <col min="3" max="5" width="8.125" style="1" customWidth="1"/>
    <col min="6" max="6" width="8.875" style="1" customWidth="1"/>
    <col min="7" max="7" width="6.25" style="1" customWidth="1"/>
    <col min="8" max="10" width="8.875" style="1" customWidth="1"/>
    <col min="11" max="16384" width="9.14166666666667" style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6.5" customHeight="1" spans="10:10">
      <c r="J2" s="4" t="s">
        <v>364</v>
      </c>
    </row>
    <row r="3" ht="41.25" customHeight="1" spans="1:10">
      <c r="A3" s="63" t="str">
        <f>"2025"&amp;"年市对下转移支付绩效目标表"</f>
        <v>2025年市对下转移支付绩效目标表</v>
      </c>
      <c r="B3" s="5"/>
      <c r="C3" s="5"/>
      <c r="D3" s="5"/>
      <c r="E3" s="5"/>
      <c r="F3" s="64"/>
      <c r="G3" s="5"/>
      <c r="H3" s="64"/>
      <c r="I3" s="64"/>
      <c r="J3" s="5"/>
    </row>
    <row r="4" ht="17.25" customHeight="1" spans="1:1">
      <c r="A4" s="6" t="str">
        <f>"单位名称："&amp;"昆明市妇女儿童活动中心"</f>
        <v>单位名称：昆明市妇女儿童活动中心</v>
      </c>
    </row>
    <row r="5" ht="44.25" customHeight="1" spans="1:10">
      <c r="A5" s="65" t="s">
        <v>341</v>
      </c>
      <c r="B5" s="65" t="s">
        <v>268</v>
      </c>
      <c r="C5" s="65" t="s">
        <v>269</v>
      </c>
      <c r="D5" s="65" t="s">
        <v>270</v>
      </c>
      <c r="E5" s="65" t="s">
        <v>271</v>
      </c>
      <c r="F5" s="66" t="s">
        <v>272</v>
      </c>
      <c r="G5" s="65" t="s">
        <v>273</v>
      </c>
      <c r="H5" s="66" t="s">
        <v>274</v>
      </c>
      <c r="I5" s="66" t="s">
        <v>275</v>
      </c>
      <c r="J5" s="65" t="s">
        <v>276</v>
      </c>
    </row>
    <row r="6" ht="14.25" customHeight="1" spans="1:10">
      <c r="A6" s="65">
        <v>1</v>
      </c>
      <c r="B6" s="65">
        <v>2</v>
      </c>
      <c r="C6" s="65">
        <v>3</v>
      </c>
      <c r="D6" s="65">
        <v>4</v>
      </c>
      <c r="E6" s="65">
        <v>5</v>
      </c>
      <c r="F6" s="66">
        <v>6</v>
      </c>
      <c r="G6" s="65">
        <v>7</v>
      </c>
      <c r="H6" s="66">
        <v>8</v>
      </c>
      <c r="I6" s="66">
        <v>9</v>
      </c>
      <c r="J6" s="65">
        <v>10</v>
      </c>
    </row>
    <row r="7" ht="42" customHeight="1" spans="1:10">
      <c r="A7" s="30"/>
      <c r="B7" s="67"/>
      <c r="C7" s="67"/>
      <c r="D7" s="67"/>
      <c r="E7" s="51"/>
      <c r="F7" s="68"/>
      <c r="G7" s="51"/>
      <c r="H7" s="68"/>
      <c r="I7" s="68"/>
      <c r="J7" s="51"/>
    </row>
    <row r="8" ht="42" customHeight="1" spans="1:10">
      <c r="A8" s="69"/>
      <c r="B8" s="26"/>
      <c r="C8" s="26"/>
      <c r="D8" s="26"/>
      <c r="E8" s="69"/>
      <c r="F8" s="26"/>
      <c r="G8" s="69"/>
      <c r="H8" s="26"/>
      <c r="I8" s="71"/>
      <c r="J8" s="30"/>
    </row>
    <row r="9" customHeight="1" spans="1:9">
      <c r="A9" s="70" t="s">
        <v>365</v>
      </c>
      <c r="B9" s="70"/>
      <c r="C9" s="70"/>
      <c r="D9" s="70"/>
      <c r="E9" s="70"/>
      <c r="F9" s="70"/>
      <c r="G9" s="70"/>
      <c r="H9" s="70"/>
      <c r="I9" s="70"/>
    </row>
  </sheetData>
  <mergeCells count="3">
    <mergeCell ref="A3:J3"/>
    <mergeCell ref="A4:H4"/>
    <mergeCell ref="A9:I9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F18" sqref="F18"/>
    </sheetView>
  </sheetViews>
  <sheetFormatPr defaultColWidth="10.425" defaultRowHeight="14.25" customHeight="1"/>
  <cols>
    <col min="1" max="1" width="7.125" style="1" customWidth="1"/>
    <col min="2" max="2" width="7.875" style="1" customWidth="1"/>
    <col min="3" max="3" width="7.125" style="1" customWidth="1"/>
    <col min="4" max="4" width="14.5" style="1" customWidth="1"/>
    <col min="5" max="5" width="7.125" style="1" customWidth="1"/>
    <col min="6" max="6" width="77.5" style="1" customWidth="1"/>
    <col min="7" max="8" width="4.625" style="1" customWidth="1"/>
    <col min="9" max="9" width="6.625" style="1" customWidth="1"/>
    <col min="10" max="16384" width="10.425" style="1"/>
  </cols>
  <sheetData>
    <row r="1" customHeight="1" spans="1:9">
      <c r="A1" s="2"/>
      <c r="B1" s="2"/>
      <c r="C1" s="2"/>
      <c r="D1" s="2"/>
      <c r="E1" s="2"/>
      <c r="F1" s="2"/>
      <c r="G1" s="2"/>
      <c r="H1" s="2"/>
      <c r="I1" s="2"/>
    </row>
    <row r="2" customHeight="1" spans="1:9">
      <c r="A2" s="39" t="s">
        <v>366</v>
      </c>
      <c r="B2" s="40"/>
      <c r="C2" s="40"/>
      <c r="D2" s="41"/>
      <c r="E2" s="41"/>
      <c r="F2" s="41"/>
      <c r="G2" s="40"/>
      <c r="H2" s="40"/>
      <c r="I2" s="41"/>
    </row>
    <row r="3" ht="41.25" customHeight="1" spans="1:9">
      <c r="A3" s="42" t="str">
        <f>"2025"&amp;"年新增资产配置预算表"</f>
        <v>2025年新增资产配置预算表</v>
      </c>
      <c r="B3" s="43"/>
      <c r="C3" s="43"/>
      <c r="D3" s="44"/>
      <c r="E3" s="44"/>
      <c r="F3" s="44"/>
      <c r="G3" s="43"/>
      <c r="H3" s="43"/>
      <c r="I3" s="44"/>
    </row>
    <row r="4" customHeight="1" spans="1:9">
      <c r="A4" s="45" t="str">
        <f>"单位名称："&amp;"昆明市妇女儿童活动中心"</f>
        <v>单位名称：昆明市妇女儿童活动中心</v>
      </c>
      <c r="B4" s="46"/>
      <c r="C4" s="46"/>
      <c r="D4" s="47"/>
      <c r="F4" s="44"/>
      <c r="G4" s="43"/>
      <c r="H4" s="43"/>
      <c r="I4" s="62" t="s">
        <v>1</v>
      </c>
    </row>
    <row r="5" ht="28.5" customHeight="1" spans="1:9">
      <c r="A5" s="48" t="s">
        <v>177</v>
      </c>
      <c r="B5" s="37" t="s">
        <v>178</v>
      </c>
      <c r="C5" s="48" t="s">
        <v>367</v>
      </c>
      <c r="D5" s="48" t="s">
        <v>368</v>
      </c>
      <c r="E5" s="48" t="s">
        <v>369</v>
      </c>
      <c r="F5" s="48" t="s">
        <v>370</v>
      </c>
      <c r="G5" s="37" t="s">
        <v>371</v>
      </c>
      <c r="H5" s="37"/>
      <c r="I5" s="48"/>
    </row>
    <row r="6" ht="21" customHeight="1" spans="1:9">
      <c r="A6" s="48"/>
      <c r="B6" s="49"/>
      <c r="C6" s="49"/>
      <c r="D6" s="50"/>
      <c r="E6" s="49"/>
      <c r="F6" s="49"/>
      <c r="G6" s="37" t="s">
        <v>324</v>
      </c>
      <c r="H6" s="37" t="s">
        <v>372</v>
      </c>
      <c r="I6" s="37" t="s">
        <v>373</v>
      </c>
    </row>
    <row r="7" ht="17.25" customHeight="1" spans="1:9">
      <c r="A7" s="51" t="s">
        <v>82</v>
      </c>
      <c r="B7" s="52"/>
      <c r="C7" s="53" t="s">
        <v>83</v>
      </c>
      <c r="D7" s="51" t="s">
        <v>84</v>
      </c>
      <c r="E7" s="54" t="s">
        <v>85</v>
      </c>
      <c r="F7" s="51" t="s">
        <v>86</v>
      </c>
      <c r="G7" s="53" t="s">
        <v>87</v>
      </c>
      <c r="H7" s="55" t="s">
        <v>88</v>
      </c>
      <c r="I7" s="54" t="s">
        <v>89</v>
      </c>
    </row>
    <row r="8" ht="19.5" customHeight="1" spans="1:9">
      <c r="A8" s="30"/>
      <c r="B8" s="22"/>
      <c r="C8" s="22"/>
      <c r="D8" s="30"/>
      <c r="E8" s="22"/>
      <c r="F8" s="55"/>
      <c r="G8" s="56"/>
      <c r="H8" s="57"/>
      <c r="I8" s="57"/>
    </row>
    <row r="9" ht="19.5" customHeight="1" spans="1:9">
      <c r="A9" s="58" t="s">
        <v>55</v>
      </c>
      <c r="B9" s="59"/>
      <c r="C9" s="59"/>
      <c r="D9" s="60"/>
      <c r="E9" s="61"/>
      <c r="F9" s="61"/>
      <c r="G9" s="56"/>
      <c r="H9" s="57"/>
      <c r="I9" s="57"/>
    </row>
    <row r="10" customHeight="1" spans="1:6">
      <c r="A10" s="28" t="s">
        <v>374</v>
      </c>
      <c r="B10" s="28"/>
      <c r="C10" s="28"/>
      <c r="D10" s="28"/>
      <c r="E10" s="28"/>
      <c r="F10" s="28"/>
    </row>
  </sheetData>
  <mergeCells count="12">
    <mergeCell ref="A2:I2"/>
    <mergeCell ref="A3:I3"/>
    <mergeCell ref="A4:C4"/>
    <mergeCell ref="G5:I5"/>
    <mergeCell ref="A9:F9"/>
    <mergeCell ref="A10:F10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J16" sqref="J16"/>
    </sheetView>
  </sheetViews>
  <sheetFormatPr defaultColWidth="9.14166666666667" defaultRowHeight="14.25" customHeight="1"/>
  <cols>
    <col min="1" max="3" width="8.125" style="1" customWidth="1"/>
    <col min="4" max="7" width="11.875" style="1" customWidth="1"/>
    <col min="8" max="8" width="5.125" style="1" customWidth="1"/>
    <col min="9" max="9" width="11.875" style="1" customWidth="1"/>
    <col min="10" max="10" width="13.75" style="1" customWidth="1"/>
    <col min="11" max="11" width="15.625" style="1" customWidth="1"/>
    <col min="12" max="16384" width="9.14166666666667" style="1"/>
  </cols>
  <sheetData>
    <row r="1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customHeight="1" spans="4:11">
      <c r="D2" s="3"/>
      <c r="E2" s="3"/>
      <c r="F2" s="3"/>
      <c r="G2" s="3"/>
      <c r="K2" s="4" t="s">
        <v>375</v>
      </c>
    </row>
    <row r="3" ht="41.25" customHeight="1" spans="1:11">
      <c r="A3" s="5" t="str">
        <f>"2025"&amp;"年上级转移支付补助项目支出预算表"</f>
        <v>2025年上级转移支付补助项目支出预算表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13.5" customHeight="1" spans="1:11">
      <c r="A4" s="6" t="str">
        <f>"单位名称："&amp;"昆明市妇女儿童活动中心"</f>
        <v>单位名称：昆明市妇女儿童活动中心</v>
      </c>
      <c r="B4" s="7"/>
      <c r="C4" s="7"/>
      <c r="D4" s="7"/>
      <c r="E4" s="7"/>
      <c r="F4" s="7"/>
      <c r="G4" s="7"/>
      <c r="H4" s="8"/>
      <c r="I4" s="8"/>
      <c r="J4" s="8"/>
      <c r="K4" s="9" t="s">
        <v>1</v>
      </c>
    </row>
    <row r="5" ht="21.75" customHeight="1" spans="1:11">
      <c r="A5" s="10" t="s">
        <v>248</v>
      </c>
      <c r="B5" s="10" t="s">
        <v>180</v>
      </c>
      <c r="C5" s="10" t="s">
        <v>249</v>
      </c>
      <c r="D5" s="11" t="s">
        <v>181</v>
      </c>
      <c r="E5" s="11" t="s">
        <v>182</v>
      </c>
      <c r="F5" s="11" t="s">
        <v>250</v>
      </c>
      <c r="G5" s="11" t="s">
        <v>251</v>
      </c>
      <c r="H5" s="17" t="s">
        <v>55</v>
      </c>
      <c r="I5" s="12" t="s">
        <v>376</v>
      </c>
      <c r="J5" s="13"/>
      <c r="K5" s="14"/>
    </row>
    <row r="6" ht="21.75" customHeight="1" spans="1:11">
      <c r="A6" s="15"/>
      <c r="B6" s="15"/>
      <c r="C6" s="15"/>
      <c r="D6" s="16"/>
      <c r="E6" s="16"/>
      <c r="F6" s="16"/>
      <c r="G6" s="16"/>
      <c r="H6" s="29"/>
      <c r="I6" s="11" t="s">
        <v>58</v>
      </c>
      <c r="J6" s="11" t="s">
        <v>59</v>
      </c>
      <c r="K6" s="11" t="s">
        <v>60</v>
      </c>
    </row>
    <row r="7" ht="40.5" customHeight="1" spans="1:11">
      <c r="A7" s="18"/>
      <c r="B7" s="18"/>
      <c r="C7" s="18"/>
      <c r="D7" s="19"/>
      <c r="E7" s="19"/>
      <c r="F7" s="19"/>
      <c r="G7" s="19"/>
      <c r="H7" s="20"/>
      <c r="I7" s="19" t="s">
        <v>57</v>
      </c>
      <c r="J7" s="19"/>
      <c r="K7" s="19"/>
    </row>
    <row r="8" ht="15" customHeight="1" spans="1:11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37">
        <v>10</v>
      </c>
      <c r="K8" s="37">
        <v>11</v>
      </c>
    </row>
    <row r="9" ht="18.75" customHeight="1" spans="1:11">
      <c r="A9" s="30"/>
      <c r="B9" s="22"/>
      <c r="C9" s="30"/>
      <c r="D9" s="30"/>
      <c r="E9" s="30"/>
      <c r="F9" s="30"/>
      <c r="G9" s="30"/>
      <c r="H9" s="31"/>
      <c r="I9" s="38"/>
      <c r="J9" s="38"/>
      <c r="K9" s="31"/>
    </row>
    <row r="10" ht="18.75" customHeight="1" spans="1:11">
      <c r="A10" s="22"/>
      <c r="B10" s="22"/>
      <c r="C10" s="22"/>
      <c r="D10" s="22"/>
      <c r="E10" s="22"/>
      <c r="F10" s="22"/>
      <c r="G10" s="22"/>
      <c r="H10" s="24"/>
      <c r="I10" s="24"/>
      <c r="J10" s="24"/>
      <c r="K10" s="31"/>
    </row>
    <row r="11" ht="18.75" customHeight="1" spans="1:11">
      <c r="A11" s="32" t="s">
        <v>167</v>
      </c>
      <c r="B11" s="33"/>
      <c r="C11" s="33"/>
      <c r="D11" s="33"/>
      <c r="E11" s="33"/>
      <c r="F11" s="33"/>
      <c r="G11" s="34"/>
      <c r="H11" s="24"/>
      <c r="I11" s="24"/>
      <c r="J11" s="24"/>
      <c r="K11" s="31"/>
    </row>
    <row r="12" customHeight="1" spans="1:11">
      <c r="A12" s="35" t="s">
        <v>377</v>
      </c>
      <c r="B12" s="36"/>
      <c r="C12" s="36"/>
      <c r="D12" s="36"/>
      <c r="E12" s="36"/>
      <c r="F12" s="36"/>
      <c r="G12" s="36"/>
      <c r="H12" s="36"/>
      <c r="I12" s="36"/>
      <c r="J12" s="36"/>
      <c r="K12" s="36"/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I16" sqref="I16"/>
    </sheetView>
  </sheetViews>
  <sheetFormatPr defaultColWidth="9.14166666666667" defaultRowHeight="14.25" customHeight="1" outlineLevelCol="6"/>
  <cols>
    <col min="1" max="3" width="8.125" style="1" customWidth="1"/>
    <col min="4" max="4" width="8.625" style="1" customWidth="1"/>
    <col min="5" max="5" width="10.375" style="1" customWidth="1"/>
    <col min="6" max="6" width="9.75" style="1" customWidth="1"/>
    <col min="7" max="7" width="17.5" style="1" customWidth="1"/>
    <col min="8" max="16384" width="9.14166666666667" style="1"/>
  </cols>
  <sheetData>
    <row r="1" customHeight="1" spans="1:7">
      <c r="A1" s="2"/>
      <c r="B1" s="2"/>
      <c r="C1" s="2"/>
      <c r="D1" s="2"/>
      <c r="E1" s="2"/>
      <c r="F1" s="2"/>
      <c r="G1" s="2"/>
    </row>
    <row r="2" ht="13.5" customHeight="1" spans="4:7">
      <c r="D2" s="3"/>
      <c r="G2" s="4" t="s">
        <v>378</v>
      </c>
    </row>
    <row r="3" ht="41.25" customHeight="1" spans="1:7">
      <c r="A3" s="5" t="str">
        <f>"2025"&amp;"年部门项目中期规划预算表"</f>
        <v>2025年部门项目中期规划预算表</v>
      </c>
      <c r="B3" s="5"/>
      <c r="C3" s="5"/>
      <c r="D3" s="5"/>
      <c r="E3" s="5"/>
      <c r="F3" s="5"/>
      <c r="G3" s="5"/>
    </row>
    <row r="4" ht="13.5" customHeight="1" spans="1:7">
      <c r="A4" s="6" t="str">
        <f>"单位名称："&amp;"昆明市妇女儿童活动中心"</f>
        <v>单位名称：昆明市妇女儿童活动中心</v>
      </c>
      <c r="B4" s="7"/>
      <c r="C4" s="7"/>
      <c r="D4" s="7"/>
      <c r="E4" s="8"/>
      <c r="F4" s="8"/>
      <c r="G4" s="9" t="s">
        <v>1</v>
      </c>
    </row>
    <row r="5" ht="21.75" customHeight="1" spans="1:7">
      <c r="A5" s="10" t="s">
        <v>249</v>
      </c>
      <c r="B5" s="10" t="s">
        <v>248</v>
      </c>
      <c r="C5" s="10" t="s">
        <v>180</v>
      </c>
      <c r="D5" s="11" t="s">
        <v>379</v>
      </c>
      <c r="E5" s="12" t="s">
        <v>58</v>
      </c>
      <c r="F5" s="13"/>
      <c r="G5" s="14"/>
    </row>
    <row r="6" ht="21.75" customHeight="1" spans="1:7">
      <c r="A6" s="15"/>
      <c r="B6" s="15"/>
      <c r="C6" s="15"/>
      <c r="D6" s="16"/>
      <c r="E6" s="17" t="str">
        <f>"2025"&amp;"年"</f>
        <v>2025年</v>
      </c>
      <c r="F6" s="11" t="str">
        <f>("2025"+1)&amp;"年"</f>
        <v>2026年</v>
      </c>
      <c r="G6" s="11" t="str">
        <f>("2025"+2)&amp;"年"</f>
        <v>2027年</v>
      </c>
    </row>
    <row r="7" ht="40.5" customHeight="1" spans="1:7">
      <c r="A7" s="18"/>
      <c r="B7" s="18"/>
      <c r="C7" s="18"/>
      <c r="D7" s="19"/>
      <c r="E7" s="20"/>
      <c r="F7" s="19" t="s">
        <v>57</v>
      </c>
      <c r="G7" s="19"/>
    </row>
    <row r="8" ht="15" customHeight="1" spans="1:7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</row>
    <row r="9" ht="17.25" customHeight="1" spans="1:7">
      <c r="A9" s="22"/>
      <c r="B9" s="23"/>
      <c r="C9" s="23"/>
      <c r="D9" s="22"/>
      <c r="E9" s="24"/>
      <c r="F9" s="24"/>
      <c r="G9" s="24"/>
    </row>
    <row r="10" ht="18.75" customHeight="1" spans="1:7">
      <c r="A10" s="22"/>
      <c r="B10" s="22"/>
      <c r="C10" s="22"/>
      <c r="D10" s="22"/>
      <c r="E10" s="24"/>
      <c r="F10" s="24"/>
      <c r="G10" s="24"/>
    </row>
    <row r="11" ht="18.75" customHeight="1" spans="1:7">
      <c r="A11" s="25" t="s">
        <v>55</v>
      </c>
      <c r="B11" s="26" t="s">
        <v>380</v>
      </c>
      <c r="C11" s="26"/>
      <c r="D11" s="26"/>
      <c r="E11" s="27"/>
      <c r="F11" s="27"/>
      <c r="G11" s="27"/>
    </row>
    <row r="12" customHeight="1" spans="1:7">
      <c r="A12" s="28" t="s">
        <v>381</v>
      </c>
      <c r="B12" s="28"/>
      <c r="C12" s="28"/>
      <c r="D12" s="28"/>
      <c r="E12" s="28"/>
      <c r="F12" s="28"/>
      <c r="G12" s="28"/>
    </row>
  </sheetData>
  <mergeCells count="12">
    <mergeCell ref="A3:G3"/>
    <mergeCell ref="A4:D4"/>
    <mergeCell ref="E5:G5"/>
    <mergeCell ref="A11:D11"/>
    <mergeCell ref="A12:G12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S10"/>
  <sheetViews>
    <sheetView showGridLines="0" showZeros="0" workbookViewId="0">
      <pane ySplit="1" topLeftCell="A2" activePane="bottomLeft" state="frozen"/>
      <selection/>
      <selection pane="bottomLeft" activeCell="G29" sqref="G29"/>
    </sheetView>
  </sheetViews>
  <sheetFormatPr defaultColWidth="8.575" defaultRowHeight="12.75" customHeight="1"/>
  <cols>
    <col min="1" max="1" width="13.625" style="1" customWidth="1"/>
    <col min="2" max="2" width="17.125" style="1" customWidth="1"/>
    <col min="3" max="5" width="10.375" style="1" customWidth="1"/>
    <col min="6" max="6" width="12" style="1" customWidth="1"/>
    <col min="7" max="8" width="13.625" style="1" customWidth="1"/>
    <col min="9" max="10" width="8.875" style="1" customWidth="1"/>
    <col min="11" max="11" width="13.625" style="1" customWidth="1"/>
    <col min="12" max="12" width="10.375" style="1" customWidth="1"/>
    <col min="13" max="13" width="13.625" style="1" customWidth="1"/>
    <col min="14" max="14" width="7.125" style="1" customWidth="1"/>
    <col min="15" max="15" width="3.875" style="1" customWidth="1"/>
    <col min="16" max="16" width="10.375" style="1" customWidth="1"/>
    <col min="17" max="17" width="12" style="1" customWidth="1"/>
    <col min="18" max="18" width="13.625" style="1" customWidth="1"/>
    <col min="19" max="19" width="15.25" style="1" customWidth="1"/>
    <col min="20" max="16384" width="8.575" style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7.25" customHeight="1" spans="1:1">
      <c r="A2" s="62" t="s">
        <v>52</v>
      </c>
    </row>
    <row r="3" ht="41.25" customHeight="1" spans="1:1">
      <c r="A3" s="42" t="str">
        <f>"2025"&amp;"年部门收入预算表"</f>
        <v>2025年部门收入预算表</v>
      </c>
    </row>
    <row r="4" ht="17.25" customHeight="1" spans="1:19">
      <c r="A4" s="45" t="str">
        <f>"单位名称："&amp;"昆明市妇女儿童活动中心"</f>
        <v>单位名称：昆明市妇女儿童活动中心</v>
      </c>
      <c r="S4" s="47" t="s">
        <v>1</v>
      </c>
    </row>
    <row r="5" ht="21.75" customHeight="1" spans="1:19">
      <c r="A5" s="235" t="s">
        <v>53</v>
      </c>
      <c r="B5" s="236" t="s">
        <v>54</v>
      </c>
      <c r="C5" s="236" t="s">
        <v>55</v>
      </c>
      <c r="D5" s="237" t="s">
        <v>56</v>
      </c>
      <c r="E5" s="237"/>
      <c r="F5" s="237"/>
      <c r="G5" s="237"/>
      <c r="H5" s="237"/>
      <c r="I5" s="154"/>
      <c r="J5" s="237"/>
      <c r="K5" s="237"/>
      <c r="L5" s="237"/>
      <c r="M5" s="237"/>
      <c r="N5" s="243"/>
      <c r="O5" s="237" t="s">
        <v>45</v>
      </c>
      <c r="P5" s="237"/>
      <c r="Q5" s="237"/>
      <c r="R5" s="237"/>
      <c r="S5" s="243"/>
    </row>
    <row r="6" ht="27" customHeight="1" spans="1:19">
      <c r="A6" s="238"/>
      <c r="B6" s="239"/>
      <c r="C6" s="239"/>
      <c r="D6" s="239" t="s">
        <v>57</v>
      </c>
      <c r="E6" s="239" t="s">
        <v>58</v>
      </c>
      <c r="F6" s="239" t="s">
        <v>59</v>
      </c>
      <c r="G6" s="239" t="s">
        <v>60</v>
      </c>
      <c r="H6" s="239" t="s">
        <v>61</v>
      </c>
      <c r="I6" s="244" t="s">
        <v>62</v>
      </c>
      <c r="J6" s="245"/>
      <c r="K6" s="245"/>
      <c r="L6" s="245"/>
      <c r="M6" s="245"/>
      <c r="N6" s="246"/>
      <c r="O6" s="239" t="s">
        <v>57</v>
      </c>
      <c r="P6" s="239" t="s">
        <v>58</v>
      </c>
      <c r="Q6" s="239" t="s">
        <v>59</v>
      </c>
      <c r="R6" s="239" t="s">
        <v>60</v>
      </c>
      <c r="S6" s="239" t="s">
        <v>63</v>
      </c>
    </row>
    <row r="7" ht="30" customHeight="1" spans="1:19">
      <c r="A7" s="240"/>
      <c r="B7" s="241"/>
      <c r="C7" s="242"/>
      <c r="D7" s="242"/>
      <c r="E7" s="242"/>
      <c r="F7" s="242"/>
      <c r="G7" s="242"/>
      <c r="H7" s="242"/>
      <c r="I7" s="68" t="s">
        <v>57</v>
      </c>
      <c r="J7" s="246" t="s">
        <v>64</v>
      </c>
      <c r="K7" s="246" t="s">
        <v>65</v>
      </c>
      <c r="L7" s="246" t="s">
        <v>66</v>
      </c>
      <c r="M7" s="246" t="s">
        <v>67</v>
      </c>
      <c r="N7" s="246" t="s">
        <v>68</v>
      </c>
      <c r="O7" s="247"/>
      <c r="P7" s="247"/>
      <c r="Q7" s="247"/>
      <c r="R7" s="247"/>
      <c r="S7" s="242"/>
    </row>
    <row r="8" ht="15" customHeight="1" spans="1:19">
      <c r="A8" s="58">
        <v>1</v>
      </c>
      <c r="B8" s="58">
        <v>2</v>
      </c>
      <c r="C8" s="58">
        <v>3</v>
      </c>
      <c r="D8" s="58">
        <v>4</v>
      </c>
      <c r="E8" s="58">
        <v>5</v>
      </c>
      <c r="F8" s="58">
        <v>6</v>
      </c>
      <c r="G8" s="58">
        <v>7</v>
      </c>
      <c r="H8" s="58">
        <v>8</v>
      </c>
      <c r="I8" s="68">
        <v>9</v>
      </c>
      <c r="J8" s="58">
        <v>10</v>
      </c>
      <c r="K8" s="58">
        <v>11</v>
      </c>
      <c r="L8" s="58">
        <v>12</v>
      </c>
      <c r="M8" s="58">
        <v>13</v>
      </c>
      <c r="N8" s="58">
        <v>14</v>
      </c>
      <c r="O8" s="58">
        <v>15</v>
      </c>
      <c r="P8" s="58">
        <v>16</v>
      </c>
      <c r="Q8" s="58">
        <v>17</v>
      </c>
      <c r="R8" s="58">
        <v>18</v>
      </c>
      <c r="S8" s="58">
        <v>19</v>
      </c>
    </row>
    <row r="9" ht="18" customHeight="1" spans="1:19">
      <c r="A9" s="22" t="s">
        <v>69</v>
      </c>
      <c r="B9" s="22" t="s">
        <v>70</v>
      </c>
      <c r="C9" s="80">
        <v>3103525.4</v>
      </c>
      <c r="D9" s="80">
        <v>3103525.4</v>
      </c>
      <c r="E9" s="80">
        <v>2207525.4</v>
      </c>
      <c r="F9" s="80"/>
      <c r="G9" s="80"/>
      <c r="H9" s="80"/>
      <c r="I9" s="80">
        <v>896000</v>
      </c>
      <c r="J9" s="80">
        <v>896000</v>
      </c>
      <c r="K9" s="80"/>
      <c r="L9" s="80"/>
      <c r="M9" s="80"/>
      <c r="N9" s="80"/>
      <c r="O9" s="80"/>
      <c r="P9" s="80"/>
      <c r="Q9" s="80"/>
      <c r="R9" s="80"/>
      <c r="S9" s="80"/>
    </row>
    <row r="10" ht="18" customHeight="1" spans="1:19">
      <c r="A10" s="48" t="s">
        <v>55</v>
      </c>
      <c r="B10" s="198"/>
      <c r="C10" s="80">
        <v>3103525.4</v>
      </c>
      <c r="D10" s="80">
        <v>3103525.4</v>
      </c>
      <c r="E10" s="80">
        <v>2207525.4</v>
      </c>
      <c r="F10" s="80"/>
      <c r="G10" s="80"/>
      <c r="H10" s="80"/>
      <c r="I10" s="80">
        <v>896000</v>
      </c>
      <c r="J10" s="80">
        <v>896000</v>
      </c>
      <c r="K10" s="80"/>
      <c r="L10" s="80"/>
      <c r="M10" s="80"/>
      <c r="N10" s="80"/>
      <c r="O10" s="80"/>
      <c r="P10" s="80"/>
      <c r="Q10" s="80"/>
      <c r="R10" s="80"/>
      <c r="S10" s="80"/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4"/>
  <sheetViews>
    <sheetView showGridLines="0" showZeros="0" tabSelected="1" workbookViewId="0">
      <pane ySplit="1" topLeftCell="A2" activePane="bottomLeft" state="frozen"/>
      <selection/>
      <selection pane="bottomLeft" activeCell="C21" sqref="C21"/>
    </sheetView>
  </sheetViews>
  <sheetFormatPr defaultColWidth="8.575" defaultRowHeight="12.75" customHeight="1"/>
  <cols>
    <col min="1" max="1" width="10.375" style="1" customWidth="1"/>
    <col min="2" max="2" width="29.125" style="1" customWidth="1"/>
    <col min="3" max="5" width="10.375" style="1" customWidth="1"/>
    <col min="6" max="6" width="7.875" style="1" customWidth="1"/>
    <col min="7" max="7" width="13.125" style="1" customWidth="1"/>
    <col min="8" max="8" width="14.875" style="1" customWidth="1"/>
    <col min="9" max="9" width="16.625" style="1" customWidth="1"/>
    <col min="10" max="11" width="8.875" style="1" customWidth="1"/>
    <col min="12" max="12" width="13.625" style="1" customWidth="1"/>
    <col min="13" max="13" width="10.375" style="1" customWidth="1"/>
    <col min="14" max="14" width="13.625" style="1" customWidth="1"/>
    <col min="15" max="15" width="7.125" style="1" customWidth="1"/>
    <col min="16" max="16384" width="8.575" style="1"/>
  </cols>
  <sheetData>
    <row r="1" customHeight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7.25" customHeight="1" spans="1:1">
      <c r="A2" s="47" t="s">
        <v>71</v>
      </c>
    </row>
    <row r="3" ht="41.25" customHeight="1" spans="1:1">
      <c r="A3" s="42" t="str">
        <f>"2025"&amp;"年部门支出预算表"</f>
        <v>2025年部门支出预算表</v>
      </c>
    </row>
    <row r="4" ht="17.25" customHeight="1" spans="1:15">
      <c r="A4" s="45" t="str">
        <f>"单位名称："&amp;"昆明市妇女儿童活动中心"</f>
        <v>单位名称：昆明市妇女儿童活动中心</v>
      </c>
      <c r="O4" s="47" t="s">
        <v>1</v>
      </c>
    </row>
    <row r="5" ht="27" customHeight="1" spans="1:15">
      <c r="A5" s="223" t="s">
        <v>72</v>
      </c>
      <c r="B5" s="223" t="s">
        <v>73</v>
      </c>
      <c r="C5" s="223" t="s">
        <v>55</v>
      </c>
      <c r="D5" s="224" t="s">
        <v>58</v>
      </c>
      <c r="E5" s="225"/>
      <c r="F5" s="226"/>
      <c r="G5" s="227" t="s">
        <v>59</v>
      </c>
      <c r="H5" s="227" t="s">
        <v>60</v>
      </c>
      <c r="I5" s="227" t="s">
        <v>74</v>
      </c>
      <c r="J5" s="224" t="s">
        <v>62</v>
      </c>
      <c r="K5" s="225"/>
      <c r="L5" s="225"/>
      <c r="M5" s="225"/>
      <c r="N5" s="233"/>
      <c r="O5" s="234"/>
    </row>
    <row r="6" ht="42" customHeight="1" spans="1:15">
      <c r="A6" s="228"/>
      <c r="B6" s="228"/>
      <c r="C6" s="229"/>
      <c r="D6" s="230" t="s">
        <v>57</v>
      </c>
      <c r="E6" s="230" t="s">
        <v>75</v>
      </c>
      <c r="F6" s="230" t="s">
        <v>76</v>
      </c>
      <c r="G6" s="229"/>
      <c r="H6" s="229"/>
      <c r="I6" s="228"/>
      <c r="J6" s="230" t="s">
        <v>57</v>
      </c>
      <c r="K6" s="216" t="s">
        <v>77</v>
      </c>
      <c r="L6" s="216" t="s">
        <v>78</v>
      </c>
      <c r="M6" s="216" t="s">
        <v>79</v>
      </c>
      <c r="N6" s="216" t="s">
        <v>80</v>
      </c>
      <c r="O6" s="216" t="s">
        <v>81</v>
      </c>
    </row>
    <row r="7" ht="18" customHeight="1" spans="1:15">
      <c r="A7" s="51" t="s">
        <v>82</v>
      </c>
      <c r="B7" s="51" t="s">
        <v>83</v>
      </c>
      <c r="C7" s="51" t="s">
        <v>84</v>
      </c>
      <c r="D7" s="55" t="s">
        <v>85</v>
      </c>
      <c r="E7" s="55" t="s">
        <v>86</v>
      </c>
      <c r="F7" s="55" t="s">
        <v>87</v>
      </c>
      <c r="G7" s="55" t="s">
        <v>88</v>
      </c>
      <c r="H7" s="55" t="s">
        <v>89</v>
      </c>
      <c r="I7" s="55" t="s">
        <v>90</v>
      </c>
      <c r="J7" s="55" t="s">
        <v>91</v>
      </c>
      <c r="K7" s="55" t="s">
        <v>92</v>
      </c>
      <c r="L7" s="55" t="s">
        <v>93</v>
      </c>
      <c r="M7" s="55" t="s">
        <v>94</v>
      </c>
      <c r="N7" s="51" t="s">
        <v>95</v>
      </c>
      <c r="O7" s="55" t="s">
        <v>96</v>
      </c>
    </row>
    <row r="8" ht="21" customHeight="1" spans="1:15">
      <c r="A8" s="30" t="s">
        <v>97</v>
      </c>
      <c r="B8" s="30" t="s">
        <v>98</v>
      </c>
      <c r="C8" s="80">
        <v>2188708.4</v>
      </c>
      <c r="D8" s="80">
        <v>1292708.4</v>
      </c>
      <c r="E8" s="80">
        <v>1292708.4</v>
      </c>
      <c r="F8" s="80"/>
      <c r="G8" s="80"/>
      <c r="H8" s="80"/>
      <c r="I8" s="80"/>
      <c r="J8" s="80">
        <v>896000</v>
      </c>
      <c r="K8" s="80">
        <v>896000</v>
      </c>
      <c r="L8" s="80"/>
      <c r="M8" s="80"/>
      <c r="N8" s="80"/>
      <c r="O8" s="80"/>
    </row>
    <row r="9" ht="21" customHeight="1" spans="1:15">
      <c r="A9" s="158" t="s">
        <v>99</v>
      </c>
      <c r="B9" s="158" t="s">
        <v>100</v>
      </c>
      <c r="C9" s="80">
        <v>2188708.4</v>
      </c>
      <c r="D9" s="80">
        <v>1292708.4</v>
      </c>
      <c r="E9" s="80">
        <v>1292708.4</v>
      </c>
      <c r="F9" s="80"/>
      <c r="G9" s="80"/>
      <c r="H9" s="80"/>
      <c r="I9" s="80"/>
      <c r="J9" s="80">
        <v>896000</v>
      </c>
      <c r="K9" s="80">
        <v>896000</v>
      </c>
      <c r="L9" s="80"/>
      <c r="M9" s="80"/>
      <c r="N9" s="80"/>
      <c r="O9" s="80"/>
    </row>
    <row r="10" ht="21" customHeight="1" spans="1:15">
      <c r="A10" s="231" t="s">
        <v>101</v>
      </c>
      <c r="B10" s="231" t="s">
        <v>102</v>
      </c>
      <c r="C10" s="80">
        <v>2188708.4</v>
      </c>
      <c r="D10" s="80">
        <v>1292708.4</v>
      </c>
      <c r="E10" s="80">
        <v>1292708.4</v>
      </c>
      <c r="F10" s="80"/>
      <c r="G10" s="80"/>
      <c r="H10" s="80"/>
      <c r="I10" s="80"/>
      <c r="J10" s="80">
        <v>896000</v>
      </c>
      <c r="K10" s="80">
        <v>896000</v>
      </c>
      <c r="L10" s="80"/>
      <c r="M10" s="80"/>
      <c r="N10" s="80"/>
      <c r="O10" s="80"/>
    </row>
    <row r="11" ht="21" customHeight="1" spans="1:15">
      <c r="A11" s="30" t="s">
        <v>103</v>
      </c>
      <c r="B11" s="30" t="s">
        <v>104</v>
      </c>
      <c r="C11" s="80">
        <v>617880</v>
      </c>
      <c r="D11" s="80">
        <v>617880</v>
      </c>
      <c r="E11" s="80">
        <v>617880</v>
      </c>
      <c r="F11" s="80"/>
      <c r="G11" s="80"/>
      <c r="H11" s="80"/>
      <c r="I11" s="80"/>
      <c r="J11" s="80"/>
      <c r="K11" s="80"/>
      <c r="L11" s="80"/>
      <c r="M11" s="80"/>
      <c r="N11" s="80"/>
      <c r="O11" s="80"/>
    </row>
    <row r="12" ht="21" customHeight="1" spans="1:15">
      <c r="A12" s="158" t="s">
        <v>105</v>
      </c>
      <c r="B12" s="158" t="s">
        <v>106</v>
      </c>
      <c r="C12" s="80">
        <v>617880</v>
      </c>
      <c r="D12" s="80">
        <v>617880</v>
      </c>
      <c r="E12" s="80">
        <v>617880</v>
      </c>
      <c r="F12" s="80"/>
      <c r="G12" s="80"/>
      <c r="H12" s="80"/>
      <c r="I12" s="80"/>
      <c r="J12" s="80"/>
      <c r="K12" s="80"/>
      <c r="L12" s="80"/>
      <c r="M12" s="80"/>
      <c r="N12" s="80"/>
      <c r="O12" s="80"/>
    </row>
    <row r="13" ht="21" customHeight="1" spans="1:15">
      <c r="A13" s="231" t="s">
        <v>107</v>
      </c>
      <c r="B13" s="231" t="s">
        <v>108</v>
      </c>
      <c r="C13" s="80">
        <v>346800</v>
      </c>
      <c r="D13" s="80">
        <v>346800</v>
      </c>
      <c r="E13" s="80">
        <v>346800</v>
      </c>
      <c r="F13" s="80"/>
      <c r="G13" s="80"/>
      <c r="H13" s="80"/>
      <c r="I13" s="80"/>
      <c r="J13" s="80"/>
      <c r="K13" s="80"/>
      <c r="L13" s="80"/>
      <c r="M13" s="80"/>
      <c r="N13" s="80"/>
      <c r="O13" s="80"/>
    </row>
    <row r="14" ht="21" customHeight="1" spans="1:15">
      <c r="A14" s="231" t="s">
        <v>109</v>
      </c>
      <c r="B14" s="231" t="s">
        <v>110</v>
      </c>
      <c r="C14" s="80">
        <v>181080</v>
      </c>
      <c r="D14" s="80">
        <v>181080</v>
      </c>
      <c r="E14" s="80">
        <v>181080</v>
      </c>
      <c r="F14" s="80"/>
      <c r="G14" s="80"/>
      <c r="H14" s="80"/>
      <c r="I14" s="80"/>
      <c r="J14" s="80"/>
      <c r="K14" s="80"/>
      <c r="L14" s="80"/>
      <c r="M14" s="80"/>
      <c r="N14" s="80"/>
      <c r="O14" s="80"/>
    </row>
    <row r="15" ht="21" customHeight="1" spans="1:15">
      <c r="A15" s="231" t="s">
        <v>111</v>
      </c>
      <c r="B15" s="231" t="s">
        <v>112</v>
      </c>
      <c r="C15" s="80">
        <v>90000</v>
      </c>
      <c r="D15" s="80">
        <v>90000</v>
      </c>
      <c r="E15" s="80">
        <v>90000</v>
      </c>
      <c r="F15" s="80"/>
      <c r="G15" s="80"/>
      <c r="H15" s="80"/>
      <c r="I15" s="80"/>
      <c r="J15" s="80"/>
      <c r="K15" s="80"/>
      <c r="L15" s="80"/>
      <c r="M15" s="80"/>
      <c r="N15" s="80"/>
      <c r="O15" s="80"/>
    </row>
    <row r="16" ht="21" customHeight="1" spans="1:15">
      <c r="A16" s="30" t="s">
        <v>113</v>
      </c>
      <c r="B16" s="30" t="s">
        <v>114</v>
      </c>
      <c r="C16" s="80">
        <v>154737</v>
      </c>
      <c r="D16" s="80">
        <v>154737</v>
      </c>
      <c r="E16" s="80">
        <v>154737</v>
      </c>
      <c r="F16" s="80"/>
      <c r="G16" s="80"/>
      <c r="H16" s="80"/>
      <c r="I16" s="80"/>
      <c r="J16" s="80"/>
      <c r="K16" s="80"/>
      <c r="L16" s="80"/>
      <c r="M16" s="80"/>
      <c r="N16" s="80"/>
      <c r="O16" s="80"/>
    </row>
    <row r="17" ht="21" customHeight="1" spans="1:15">
      <c r="A17" s="158" t="s">
        <v>115</v>
      </c>
      <c r="B17" s="158" t="s">
        <v>116</v>
      </c>
      <c r="C17" s="80">
        <v>154737</v>
      </c>
      <c r="D17" s="80">
        <v>154737</v>
      </c>
      <c r="E17" s="80">
        <v>154737</v>
      </c>
      <c r="F17" s="80"/>
      <c r="G17" s="80"/>
      <c r="H17" s="80"/>
      <c r="I17" s="80"/>
      <c r="J17" s="80"/>
      <c r="K17" s="80"/>
      <c r="L17" s="80"/>
      <c r="M17" s="80"/>
      <c r="N17" s="80"/>
      <c r="O17" s="80"/>
    </row>
    <row r="18" ht="21" customHeight="1" spans="1:15">
      <c r="A18" s="231" t="s">
        <v>117</v>
      </c>
      <c r="B18" s="231" t="s">
        <v>118</v>
      </c>
      <c r="C18" s="80">
        <v>89370</v>
      </c>
      <c r="D18" s="80">
        <v>89370</v>
      </c>
      <c r="E18" s="80">
        <v>89370</v>
      </c>
      <c r="F18" s="80"/>
      <c r="G18" s="80"/>
      <c r="H18" s="80"/>
      <c r="I18" s="80"/>
      <c r="J18" s="80"/>
      <c r="K18" s="80"/>
      <c r="L18" s="80"/>
      <c r="M18" s="80"/>
      <c r="N18" s="80"/>
      <c r="O18" s="80"/>
    </row>
    <row r="19" ht="21" customHeight="1" spans="1:15">
      <c r="A19" s="231" t="s">
        <v>119</v>
      </c>
      <c r="B19" s="231" t="s">
        <v>120</v>
      </c>
      <c r="C19" s="80">
        <v>56610</v>
      </c>
      <c r="D19" s="80">
        <v>56610</v>
      </c>
      <c r="E19" s="80">
        <v>56610</v>
      </c>
      <c r="F19" s="80"/>
      <c r="G19" s="80"/>
      <c r="H19" s="80"/>
      <c r="I19" s="80"/>
      <c r="J19" s="80"/>
      <c r="K19" s="80"/>
      <c r="L19" s="80"/>
      <c r="M19" s="80"/>
      <c r="N19" s="80"/>
      <c r="O19" s="80"/>
    </row>
    <row r="20" ht="21" customHeight="1" spans="1:15">
      <c r="A20" s="231" t="s">
        <v>121</v>
      </c>
      <c r="B20" s="231" t="s">
        <v>122</v>
      </c>
      <c r="C20" s="80">
        <v>8757</v>
      </c>
      <c r="D20" s="80">
        <v>8757</v>
      </c>
      <c r="E20" s="80">
        <v>8757</v>
      </c>
      <c r="F20" s="80"/>
      <c r="G20" s="80"/>
      <c r="H20" s="80"/>
      <c r="I20" s="80"/>
      <c r="J20" s="80"/>
      <c r="K20" s="80"/>
      <c r="L20" s="80"/>
      <c r="M20" s="80"/>
      <c r="N20" s="80"/>
      <c r="O20" s="80"/>
    </row>
    <row r="21" ht="21" customHeight="1" spans="1:15">
      <c r="A21" s="30" t="s">
        <v>123</v>
      </c>
      <c r="B21" s="30" t="s">
        <v>124</v>
      </c>
      <c r="C21" s="80">
        <v>142200</v>
      </c>
      <c r="D21" s="80">
        <v>142200</v>
      </c>
      <c r="E21" s="80">
        <v>142200</v>
      </c>
      <c r="F21" s="80"/>
      <c r="G21" s="80"/>
      <c r="H21" s="80"/>
      <c r="I21" s="80"/>
      <c r="J21" s="80"/>
      <c r="K21" s="80"/>
      <c r="L21" s="80"/>
      <c r="M21" s="80"/>
      <c r="N21" s="80"/>
      <c r="O21" s="80"/>
    </row>
    <row r="22" ht="21" customHeight="1" spans="1:15">
      <c r="A22" s="158" t="s">
        <v>125</v>
      </c>
      <c r="B22" s="158" t="s">
        <v>126</v>
      </c>
      <c r="C22" s="80">
        <v>142200</v>
      </c>
      <c r="D22" s="80">
        <v>142200</v>
      </c>
      <c r="E22" s="80">
        <v>142200</v>
      </c>
      <c r="F22" s="80"/>
      <c r="G22" s="80"/>
      <c r="H22" s="80"/>
      <c r="I22" s="80"/>
      <c r="J22" s="80"/>
      <c r="K22" s="80"/>
      <c r="L22" s="80"/>
      <c r="M22" s="80"/>
      <c r="N22" s="80"/>
      <c r="O22" s="80"/>
    </row>
    <row r="23" ht="21" customHeight="1" spans="1:15">
      <c r="A23" s="231" t="s">
        <v>127</v>
      </c>
      <c r="B23" s="231" t="s">
        <v>128</v>
      </c>
      <c r="C23" s="80">
        <v>142200</v>
      </c>
      <c r="D23" s="80">
        <v>142200</v>
      </c>
      <c r="E23" s="80">
        <v>142200</v>
      </c>
      <c r="F23" s="80"/>
      <c r="G23" s="80"/>
      <c r="H23" s="80"/>
      <c r="I23" s="80"/>
      <c r="J23" s="80"/>
      <c r="K23" s="80"/>
      <c r="L23" s="80"/>
      <c r="M23" s="80"/>
      <c r="N23" s="80"/>
      <c r="O23" s="80"/>
    </row>
    <row r="24" ht="21" customHeight="1" spans="1:15">
      <c r="A24" s="232" t="s">
        <v>55</v>
      </c>
      <c r="B24" s="162"/>
      <c r="C24" s="80">
        <v>3103525.4</v>
      </c>
      <c r="D24" s="80">
        <v>2207525.4</v>
      </c>
      <c r="E24" s="80">
        <v>2207525.4</v>
      </c>
      <c r="F24" s="80"/>
      <c r="G24" s="80"/>
      <c r="H24" s="80"/>
      <c r="I24" s="80"/>
      <c r="J24" s="80">
        <v>896000</v>
      </c>
      <c r="K24" s="80">
        <v>896000</v>
      </c>
      <c r="L24" s="80"/>
      <c r="M24" s="80"/>
      <c r="N24" s="80"/>
      <c r="O24" s="80"/>
    </row>
  </sheetData>
  <mergeCells count="12">
    <mergeCell ref="A2:O2"/>
    <mergeCell ref="A3:O3"/>
    <mergeCell ref="A4:B4"/>
    <mergeCell ref="D5:F5"/>
    <mergeCell ref="J5:O5"/>
    <mergeCell ref="A24:B24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scale="64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F33" sqref="F33"/>
    </sheetView>
  </sheetViews>
  <sheetFormatPr defaultColWidth="8.575" defaultRowHeight="12.75" customHeight="1" outlineLevelCol="3"/>
  <cols>
    <col min="1" max="1" width="27.75" style="1" customWidth="1"/>
    <col min="2" max="2" width="17.5" style="1" customWidth="1"/>
    <col min="3" max="3" width="32.375" style="1" customWidth="1"/>
    <col min="4" max="4" width="23.5" style="1" customWidth="1"/>
    <col min="5" max="16384" width="8.575" style="1"/>
  </cols>
  <sheetData>
    <row r="1" customHeight="1" spans="1:4">
      <c r="A1" s="2"/>
      <c r="B1" s="2"/>
      <c r="C1" s="2"/>
      <c r="D1" s="2"/>
    </row>
    <row r="2" ht="15" customHeight="1" spans="1:4">
      <c r="A2" s="43"/>
      <c r="B2" s="47"/>
      <c r="C2" s="47"/>
      <c r="D2" s="47" t="s">
        <v>129</v>
      </c>
    </row>
    <row r="3" ht="41.25" customHeight="1" spans="1:1">
      <c r="A3" s="42" t="str">
        <f>"2025"&amp;"年部门财政拨款收支预算总表"</f>
        <v>2025年部门财政拨款收支预算总表</v>
      </c>
    </row>
    <row r="4" ht="17.25" customHeight="1" spans="1:4">
      <c r="A4" s="45" t="str">
        <f>"单位名称："&amp;"昆明市妇女儿童活动中心"</f>
        <v>单位名称：昆明市妇女儿童活动中心</v>
      </c>
      <c r="B4" s="215"/>
      <c r="D4" s="47" t="s">
        <v>1</v>
      </c>
    </row>
    <row r="5" ht="17.25" customHeight="1" spans="1:4">
      <c r="A5" s="216" t="s">
        <v>2</v>
      </c>
      <c r="B5" s="217"/>
      <c r="C5" s="216" t="s">
        <v>3</v>
      </c>
      <c r="D5" s="217"/>
    </row>
    <row r="6" ht="18.75" customHeight="1" spans="1:4">
      <c r="A6" s="216" t="s">
        <v>4</v>
      </c>
      <c r="B6" s="216" t="s">
        <v>5</v>
      </c>
      <c r="C6" s="216" t="s">
        <v>6</v>
      </c>
      <c r="D6" s="216" t="s">
        <v>5</v>
      </c>
    </row>
    <row r="7" ht="16.5" customHeight="1" spans="1:4">
      <c r="A7" s="218" t="s">
        <v>130</v>
      </c>
      <c r="B7" s="80">
        <v>2207525.4</v>
      </c>
      <c r="C7" s="218" t="s">
        <v>131</v>
      </c>
      <c r="D7" s="80">
        <v>2207525.4</v>
      </c>
    </row>
    <row r="8" ht="16.5" customHeight="1" spans="1:4">
      <c r="A8" s="218" t="s">
        <v>132</v>
      </c>
      <c r="B8" s="80">
        <v>2207525.4</v>
      </c>
      <c r="C8" s="218" t="s">
        <v>133</v>
      </c>
      <c r="D8" s="80">
        <v>1292708.4</v>
      </c>
    </row>
    <row r="9" ht="16.5" customHeight="1" spans="1:4">
      <c r="A9" s="218" t="s">
        <v>134</v>
      </c>
      <c r="B9" s="80"/>
      <c r="C9" s="218" t="s">
        <v>135</v>
      </c>
      <c r="D9" s="80"/>
    </row>
    <row r="10" ht="16.5" customHeight="1" spans="1:4">
      <c r="A10" s="218" t="s">
        <v>136</v>
      </c>
      <c r="B10" s="80"/>
      <c r="C10" s="218" t="s">
        <v>137</v>
      </c>
      <c r="D10" s="80"/>
    </row>
    <row r="11" ht="16.5" customHeight="1" spans="1:4">
      <c r="A11" s="218" t="s">
        <v>138</v>
      </c>
      <c r="B11" s="80"/>
      <c r="C11" s="218" t="s">
        <v>139</v>
      </c>
      <c r="D11" s="80"/>
    </row>
    <row r="12" ht="16.5" customHeight="1" spans="1:4">
      <c r="A12" s="218" t="s">
        <v>132</v>
      </c>
      <c r="B12" s="80"/>
      <c r="C12" s="218" t="s">
        <v>140</v>
      </c>
      <c r="D12" s="80"/>
    </row>
    <row r="13" ht="16.5" customHeight="1" spans="1:4">
      <c r="A13" s="219" t="s">
        <v>134</v>
      </c>
      <c r="B13" s="80"/>
      <c r="C13" s="67" t="s">
        <v>141</v>
      </c>
      <c r="D13" s="80"/>
    </row>
    <row r="14" ht="16.5" customHeight="1" spans="1:4">
      <c r="A14" s="219" t="s">
        <v>136</v>
      </c>
      <c r="B14" s="80"/>
      <c r="C14" s="67" t="s">
        <v>142</v>
      </c>
      <c r="D14" s="80"/>
    </row>
    <row r="15" ht="16.5" customHeight="1" spans="1:4">
      <c r="A15" s="220"/>
      <c r="B15" s="80"/>
      <c r="C15" s="67" t="s">
        <v>143</v>
      </c>
      <c r="D15" s="80">
        <v>617880</v>
      </c>
    </row>
    <row r="16" ht="16.5" customHeight="1" spans="1:4">
      <c r="A16" s="220"/>
      <c r="B16" s="80"/>
      <c r="C16" s="67" t="s">
        <v>144</v>
      </c>
      <c r="D16" s="80">
        <v>154737</v>
      </c>
    </row>
    <row r="17" ht="16.5" customHeight="1" spans="1:4">
      <c r="A17" s="220"/>
      <c r="B17" s="80"/>
      <c r="C17" s="67" t="s">
        <v>145</v>
      </c>
      <c r="D17" s="80"/>
    </row>
    <row r="18" ht="16.5" customHeight="1" spans="1:4">
      <c r="A18" s="220"/>
      <c r="B18" s="80"/>
      <c r="C18" s="67" t="s">
        <v>146</v>
      </c>
      <c r="D18" s="80"/>
    </row>
    <row r="19" ht="16.5" customHeight="1" spans="1:4">
      <c r="A19" s="220"/>
      <c r="B19" s="80"/>
      <c r="C19" s="67" t="s">
        <v>147</v>
      </c>
      <c r="D19" s="80"/>
    </row>
    <row r="20" ht="16.5" customHeight="1" spans="1:4">
      <c r="A20" s="220"/>
      <c r="B20" s="80"/>
      <c r="C20" s="67" t="s">
        <v>148</v>
      </c>
      <c r="D20" s="80"/>
    </row>
    <row r="21" ht="16.5" customHeight="1" spans="1:4">
      <c r="A21" s="220"/>
      <c r="B21" s="80"/>
      <c r="C21" s="67" t="s">
        <v>149</v>
      </c>
      <c r="D21" s="80"/>
    </row>
    <row r="22" ht="16.5" customHeight="1" spans="1:4">
      <c r="A22" s="220"/>
      <c r="B22" s="80"/>
      <c r="C22" s="67" t="s">
        <v>150</v>
      </c>
      <c r="D22" s="80"/>
    </row>
    <row r="23" ht="16.5" customHeight="1" spans="1:4">
      <c r="A23" s="220"/>
      <c r="B23" s="80"/>
      <c r="C23" s="67" t="s">
        <v>151</v>
      </c>
      <c r="D23" s="80"/>
    </row>
    <row r="24" ht="16.5" customHeight="1" spans="1:4">
      <c r="A24" s="220"/>
      <c r="B24" s="80"/>
      <c r="C24" s="67" t="s">
        <v>152</v>
      </c>
      <c r="D24" s="80"/>
    </row>
    <row r="25" ht="16.5" customHeight="1" spans="1:4">
      <c r="A25" s="220"/>
      <c r="B25" s="80"/>
      <c r="C25" s="67" t="s">
        <v>153</v>
      </c>
      <c r="D25" s="80"/>
    </row>
    <row r="26" ht="16.5" customHeight="1" spans="1:4">
      <c r="A26" s="220"/>
      <c r="B26" s="80"/>
      <c r="C26" s="67" t="s">
        <v>154</v>
      </c>
      <c r="D26" s="80">
        <v>142200</v>
      </c>
    </row>
    <row r="27" ht="16.5" customHeight="1" spans="1:4">
      <c r="A27" s="220"/>
      <c r="B27" s="80"/>
      <c r="C27" s="67" t="s">
        <v>155</v>
      </c>
      <c r="D27" s="80"/>
    </row>
    <row r="28" ht="16.5" customHeight="1" spans="1:4">
      <c r="A28" s="220"/>
      <c r="B28" s="80"/>
      <c r="C28" s="67" t="s">
        <v>156</v>
      </c>
      <c r="D28" s="80"/>
    </row>
    <row r="29" ht="16.5" customHeight="1" spans="1:4">
      <c r="A29" s="220"/>
      <c r="B29" s="80"/>
      <c r="C29" s="67" t="s">
        <v>157</v>
      </c>
      <c r="D29" s="80"/>
    </row>
    <row r="30" ht="16.5" customHeight="1" spans="1:4">
      <c r="A30" s="220"/>
      <c r="B30" s="80"/>
      <c r="C30" s="67" t="s">
        <v>158</v>
      </c>
      <c r="D30" s="80"/>
    </row>
    <row r="31" ht="16.5" customHeight="1" spans="1:4">
      <c r="A31" s="220"/>
      <c r="B31" s="80"/>
      <c r="C31" s="67" t="s">
        <v>159</v>
      </c>
      <c r="D31" s="80"/>
    </row>
    <row r="32" ht="16.5" customHeight="1" spans="1:4">
      <c r="A32" s="220"/>
      <c r="B32" s="80"/>
      <c r="C32" s="219" t="s">
        <v>160</v>
      </c>
      <c r="D32" s="80"/>
    </row>
    <row r="33" ht="16.5" customHeight="1" spans="1:4">
      <c r="A33" s="220"/>
      <c r="B33" s="80"/>
      <c r="C33" s="219" t="s">
        <v>161</v>
      </c>
      <c r="D33" s="80"/>
    </row>
    <row r="34" ht="16.5" customHeight="1" spans="1:4">
      <c r="A34" s="220"/>
      <c r="B34" s="80"/>
      <c r="C34" s="30" t="s">
        <v>162</v>
      </c>
      <c r="D34" s="80"/>
    </row>
    <row r="35" ht="15" customHeight="1" spans="1:4">
      <c r="A35" s="221" t="s">
        <v>50</v>
      </c>
      <c r="B35" s="222">
        <v>2207525.4</v>
      </c>
      <c r="C35" s="221" t="s">
        <v>51</v>
      </c>
      <c r="D35" s="222">
        <v>2207525.4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4"/>
  <sheetViews>
    <sheetView showZeros="0" workbookViewId="0">
      <pane ySplit="1" topLeftCell="A3" activePane="bottomLeft" state="frozen"/>
      <selection/>
      <selection pane="bottomLeft" activeCell="F12" sqref="F12"/>
    </sheetView>
  </sheetViews>
  <sheetFormatPr defaultColWidth="9.14166666666667" defaultRowHeight="14.25" customHeight="1" outlineLevelCol="6"/>
  <cols>
    <col min="1" max="1" width="27.125" customWidth="1"/>
    <col min="2" max="2" width="29.125" customWidth="1"/>
    <col min="3" max="5" width="10.375" customWidth="1"/>
    <col min="6" max="7" width="8.875" customWidth="1"/>
  </cols>
  <sheetData>
    <row r="1" customHeight="1" spans="1:7">
      <c r="A1" s="87"/>
      <c r="B1" s="87"/>
      <c r="C1" s="87"/>
      <c r="D1" s="87"/>
      <c r="E1" s="87"/>
      <c r="F1" s="87"/>
      <c r="G1" s="87"/>
    </row>
    <row r="2" customHeight="1" spans="4:7">
      <c r="D2" s="168"/>
      <c r="F2" s="199"/>
      <c r="G2" s="200" t="s">
        <v>163</v>
      </c>
    </row>
    <row r="3" ht="41.25" customHeight="1" spans="1:7">
      <c r="A3" s="201" t="str">
        <f>"2025"&amp;"年一般公共预算支出预算表（按功能科目分类）"</f>
        <v>2025年一般公共预算支出预算表（按功能科目分类）</v>
      </c>
      <c r="B3" s="201"/>
      <c r="C3" s="201"/>
      <c r="D3" s="201"/>
      <c r="E3" s="201"/>
      <c r="F3" s="201"/>
      <c r="G3" s="201"/>
    </row>
    <row r="4" ht="18" customHeight="1" spans="1:7">
      <c r="A4" s="135" t="str">
        <f>"单位名称："&amp;"昆明市妇女儿童活动中心"</f>
        <v>单位名称：昆明市妇女儿童活动中心</v>
      </c>
      <c r="F4" s="202"/>
      <c r="G4" s="200" t="s">
        <v>1</v>
      </c>
    </row>
    <row r="5" ht="20.25" customHeight="1" spans="1:7">
      <c r="A5" s="203" t="s">
        <v>164</v>
      </c>
      <c r="B5" s="204"/>
      <c r="C5" s="186" t="s">
        <v>55</v>
      </c>
      <c r="D5" s="184" t="s">
        <v>75</v>
      </c>
      <c r="E5" s="185"/>
      <c r="F5" s="192"/>
      <c r="G5" s="205" t="s">
        <v>76</v>
      </c>
    </row>
    <row r="6" ht="20.25" customHeight="1" spans="1:7">
      <c r="A6" s="206" t="s">
        <v>72</v>
      </c>
      <c r="B6" s="206" t="s">
        <v>73</v>
      </c>
      <c r="C6" s="105"/>
      <c r="D6" s="207" t="s">
        <v>57</v>
      </c>
      <c r="E6" s="207" t="s">
        <v>165</v>
      </c>
      <c r="F6" s="207" t="s">
        <v>166</v>
      </c>
      <c r="G6" s="208"/>
    </row>
    <row r="7" ht="15" customHeight="1" spans="1:7">
      <c r="A7" s="209" t="s">
        <v>82</v>
      </c>
      <c r="B7" s="209" t="s">
        <v>83</v>
      </c>
      <c r="C7" s="209" t="s">
        <v>84</v>
      </c>
      <c r="D7" s="209" t="s">
        <v>85</v>
      </c>
      <c r="E7" s="209" t="s">
        <v>86</v>
      </c>
      <c r="F7" s="209" t="s">
        <v>87</v>
      </c>
      <c r="G7" s="209" t="s">
        <v>88</v>
      </c>
    </row>
    <row r="8" ht="18" customHeight="1" spans="1:7">
      <c r="A8" s="210" t="s">
        <v>97</v>
      </c>
      <c r="B8" s="210" t="s">
        <v>98</v>
      </c>
      <c r="C8" s="120">
        <v>1292708.4</v>
      </c>
      <c r="D8" s="120">
        <v>1292708.4</v>
      </c>
      <c r="E8" s="120">
        <v>1202496</v>
      </c>
      <c r="F8" s="120">
        <v>90212.4</v>
      </c>
      <c r="G8" s="120"/>
    </row>
    <row r="9" ht="18" customHeight="1" spans="1:7">
      <c r="A9" s="211" t="s">
        <v>99</v>
      </c>
      <c r="B9" s="211" t="s">
        <v>100</v>
      </c>
      <c r="C9" s="120">
        <v>1292708.4</v>
      </c>
      <c r="D9" s="120">
        <v>1292708.4</v>
      </c>
      <c r="E9" s="120">
        <v>1202496</v>
      </c>
      <c r="F9" s="120">
        <v>90212.4</v>
      </c>
      <c r="G9" s="120"/>
    </row>
    <row r="10" ht="18" customHeight="1" spans="1:7">
      <c r="A10" s="212" t="s">
        <v>101</v>
      </c>
      <c r="B10" s="212" t="s">
        <v>102</v>
      </c>
      <c r="C10" s="120">
        <v>1292708.4</v>
      </c>
      <c r="D10" s="120">
        <v>1292708.4</v>
      </c>
      <c r="E10" s="120">
        <v>1202496</v>
      </c>
      <c r="F10" s="120">
        <v>90212.4</v>
      </c>
      <c r="G10" s="120"/>
    </row>
    <row r="11" ht="18" customHeight="1" spans="1:7">
      <c r="A11" s="210" t="s">
        <v>103</v>
      </c>
      <c r="B11" s="210" t="s">
        <v>104</v>
      </c>
      <c r="C11" s="120">
        <v>617880</v>
      </c>
      <c r="D11" s="120">
        <v>617880</v>
      </c>
      <c r="E11" s="120">
        <v>617880</v>
      </c>
      <c r="F11" s="120"/>
      <c r="G11" s="120"/>
    </row>
    <row r="12" ht="18" customHeight="1" spans="1:7">
      <c r="A12" s="211" t="s">
        <v>105</v>
      </c>
      <c r="B12" s="211" t="s">
        <v>106</v>
      </c>
      <c r="C12" s="120">
        <v>617880</v>
      </c>
      <c r="D12" s="120">
        <v>617880</v>
      </c>
      <c r="E12" s="120">
        <v>617880</v>
      </c>
      <c r="F12" s="120"/>
      <c r="G12" s="120"/>
    </row>
    <row r="13" ht="18" customHeight="1" spans="1:7">
      <c r="A13" s="212" t="s">
        <v>107</v>
      </c>
      <c r="B13" s="212" t="s">
        <v>108</v>
      </c>
      <c r="C13" s="120">
        <v>346800</v>
      </c>
      <c r="D13" s="120">
        <v>346800</v>
      </c>
      <c r="E13" s="120">
        <v>346800</v>
      </c>
      <c r="F13" s="120"/>
      <c r="G13" s="120"/>
    </row>
    <row r="14" ht="18" customHeight="1" spans="1:7">
      <c r="A14" s="212" t="s">
        <v>109</v>
      </c>
      <c r="B14" s="212" t="s">
        <v>110</v>
      </c>
      <c r="C14" s="120">
        <v>181080</v>
      </c>
      <c r="D14" s="120">
        <v>181080</v>
      </c>
      <c r="E14" s="120">
        <v>181080</v>
      </c>
      <c r="F14" s="120"/>
      <c r="G14" s="120"/>
    </row>
    <row r="15" ht="18" customHeight="1" spans="1:7">
      <c r="A15" s="212" t="s">
        <v>111</v>
      </c>
      <c r="B15" s="212" t="s">
        <v>112</v>
      </c>
      <c r="C15" s="120">
        <v>90000</v>
      </c>
      <c r="D15" s="120">
        <v>90000</v>
      </c>
      <c r="E15" s="120">
        <v>90000</v>
      </c>
      <c r="F15" s="120"/>
      <c r="G15" s="120"/>
    </row>
    <row r="16" ht="18" customHeight="1" spans="1:7">
      <c r="A16" s="210" t="s">
        <v>113</v>
      </c>
      <c r="B16" s="210" t="s">
        <v>114</v>
      </c>
      <c r="C16" s="120">
        <v>154737</v>
      </c>
      <c r="D16" s="120">
        <v>154737</v>
      </c>
      <c r="E16" s="120">
        <v>154737</v>
      </c>
      <c r="F16" s="120"/>
      <c r="G16" s="120"/>
    </row>
    <row r="17" ht="18" customHeight="1" spans="1:7">
      <c r="A17" s="211" t="s">
        <v>115</v>
      </c>
      <c r="B17" s="211" t="s">
        <v>116</v>
      </c>
      <c r="C17" s="120">
        <v>154737</v>
      </c>
      <c r="D17" s="120">
        <v>154737</v>
      </c>
      <c r="E17" s="120">
        <v>154737</v>
      </c>
      <c r="F17" s="120"/>
      <c r="G17" s="120"/>
    </row>
    <row r="18" ht="18" customHeight="1" spans="1:7">
      <c r="A18" s="212" t="s">
        <v>117</v>
      </c>
      <c r="B18" s="212" t="s">
        <v>118</v>
      </c>
      <c r="C18" s="120">
        <v>89370</v>
      </c>
      <c r="D18" s="120">
        <v>89370</v>
      </c>
      <c r="E18" s="120">
        <v>89370</v>
      </c>
      <c r="F18" s="120"/>
      <c r="G18" s="120"/>
    </row>
    <row r="19" ht="18" customHeight="1" spans="1:7">
      <c r="A19" s="212" t="s">
        <v>119</v>
      </c>
      <c r="B19" s="212" t="s">
        <v>120</v>
      </c>
      <c r="C19" s="120">
        <v>56610</v>
      </c>
      <c r="D19" s="120">
        <v>56610</v>
      </c>
      <c r="E19" s="120">
        <v>56610</v>
      </c>
      <c r="F19" s="120"/>
      <c r="G19" s="120"/>
    </row>
    <row r="20" ht="18" customHeight="1" spans="1:7">
      <c r="A20" s="212" t="s">
        <v>121</v>
      </c>
      <c r="B20" s="212" t="s">
        <v>122</v>
      </c>
      <c r="C20" s="120">
        <v>8757</v>
      </c>
      <c r="D20" s="120">
        <v>8757</v>
      </c>
      <c r="E20" s="120">
        <v>8757</v>
      </c>
      <c r="F20" s="120"/>
      <c r="G20" s="120"/>
    </row>
    <row r="21" ht="18" customHeight="1" spans="1:7">
      <c r="A21" s="210" t="s">
        <v>123</v>
      </c>
      <c r="B21" s="210" t="s">
        <v>124</v>
      </c>
      <c r="C21" s="120">
        <v>142200</v>
      </c>
      <c r="D21" s="120">
        <v>142200</v>
      </c>
      <c r="E21" s="120">
        <v>142200</v>
      </c>
      <c r="F21" s="120"/>
      <c r="G21" s="120"/>
    </row>
    <row r="22" ht="18" customHeight="1" spans="1:7">
      <c r="A22" s="211" t="s">
        <v>125</v>
      </c>
      <c r="B22" s="211" t="s">
        <v>126</v>
      </c>
      <c r="C22" s="120">
        <v>142200</v>
      </c>
      <c r="D22" s="120">
        <v>142200</v>
      </c>
      <c r="E22" s="120">
        <v>142200</v>
      </c>
      <c r="F22" s="120"/>
      <c r="G22" s="120"/>
    </row>
    <row r="23" ht="18" customHeight="1" spans="1:7">
      <c r="A23" s="212" t="s">
        <v>127</v>
      </c>
      <c r="B23" s="212" t="s">
        <v>128</v>
      </c>
      <c r="C23" s="120">
        <v>142200</v>
      </c>
      <c r="D23" s="120">
        <v>142200</v>
      </c>
      <c r="E23" s="120">
        <v>142200</v>
      </c>
      <c r="F23" s="120"/>
      <c r="G23" s="120"/>
    </row>
    <row r="24" ht="18" customHeight="1" spans="1:7">
      <c r="A24" s="213" t="s">
        <v>167</v>
      </c>
      <c r="B24" s="214" t="s">
        <v>167</v>
      </c>
      <c r="C24" s="120">
        <v>2207525.4</v>
      </c>
      <c r="D24" s="120">
        <v>2207525.4</v>
      </c>
      <c r="E24" s="120">
        <v>2117313</v>
      </c>
      <c r="F24" s="120">
        <v>90212.4</v>
      </c>
      <c r="G24" s="120"/>
    </row>
  </sheetData>
  <mergeCells count="6">
    <mergeCell ref="A3:G3"/>
    <mergeCell ref="A5:B5"/>
    <mergeCell ref="D5:F5"/>
    <mergeCell ref="A24:B24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topLeftCell="B1" workbookViewId="0">
      <pane ySplit="1" topLeftCell="A2" activePane="bottomLeft" state="frozen"/>
      <selection/>
      <selection pane="bottomLeft" activeCell="B1" sqref="$A1:$XFD1048576"/>
    </sheetView>
  </sheetViews>
  <sheetFormatPr defaultColWidth="10.425" defaultRowHeight="14.25" customHeight="1" outlineLevelCol="5"/>
  <cols>
    <col min="1" max="2" width="28.1416666666667" style="1" customWidth="1"/>
    <col min="3" max="3" width="4.625" style="1" customWidth="1"/>
    <col min="4" max="6" width="28.1416666666667" style="1" customWidth="1"/>
    <col min="7" max="16384" width="10.425" style="1"/>
  </cols>
  <sheetData>
    <row r="1" customHeight="1" spans="1:6">
      <c r="A1" s="2"/>
      <c r="B1" s="2"/>
      <c r="C1" s="2"/>
      <c r="D1" s="2"/>
      <c r="E1" s="2"/>
      <c r="F1" s="2"/>
    </row>
    <row r="2" customHeight="1" spans="1:6">
      <c r="A2" s="44"/>
      <c r="B2" s="44"/>
      <c r="C2" s="44"/>
      <c r="D2" s="44"/>
      <c r="E2" s="43"/>
      <c r="F2" s="194" t="s">
        <v>168</v>
      </c>
    </row>
    <row r="3" ht="41.25" customHeight="1" spans="1:6">
      <c r="A3" s="195" t="str">
        <f>"2025"&amp;"年一般公共预算“三公”经费支出预算表"</f>
        <v>2025年一般公共预算“三公”经费支出预算表</v>
      </c>
      <c r="B3" s="44"/>
      <c r="C3" s="44"/>
      <c r="D3" s="44"/>
      <c r="E3" s="43"/>
      <c r="F3" s="44"/>
    </row>
    <row r="4" customHeight="1" spans="1:6">
      <c r="A4" s="196" t="str">
        <f>"单位名称："&amp;"昆明市妇女儿童活动中心"</f>
        <v>单位名称：昆明市妇女儿童活动中心</v>
      </c>
      <c r="B4" s="197"/>
      <c r="D4" s="44"/>
      <c r="E4" s="43"/>
      <c r="F4" s="62" t="s">
        <v>1</v>
      </c>
    </row>
    <row r="5" ht="27" customHeight="1" spans="1:6">
      <c r="A5" s="48" t="s">
        <v>169</v>
      </c>
      <c r="B5" s="48" t="s">
        <v>170</v>
      </c>
      <c r="C5" s="48" t="s">
        <v>171</v>
      </c>
      <c r="D5" s="48"/>
      <c r="E5" s="37"/>
      <c r="F5" s="48" t="s">
        <v>172</v>
      </c>
    </row>
    <row r="6" ht="28.5" customHeight="1" spans="1:6">
      <c r="A6" s="198"/>
      <c r="B6" s="50"/>
      <c r="C6" s="37" t="s">
        <v>57</v>
      </c>
      <c r="D6" s="37" t="s">
        <v>173</v>
      </c>
      <c r="E6" s="37" t="s">
        <v>174</v>
      </c>
      <c r="F6" s="49"/>
    </row>
    <row r="7" ht="17.25" customHeight="1" spans="1:6">
      <c r="A7" s="55" t="s">
        <v>82</v>
      </c>
      <c r="B7" s="55" t="s">
        <v>83</v>
      </c>
      <c r="C7" s="55" t="s">
        <v>84</v>
      </c>
      <c r="D7" s="55" t="s">
        <v>85</v>
      </c>
      <c r="E7" s="55" t="s">
        <v>86</v>
      </c>
      <c r="F7" s="55" t="s">
        <v>87</v>
      </c>
    </row>
    <row r="8" ht="17.25" customHeight="1" spans="1:6">
      <c r="A8" s="80"/>
      <c r="B8" s="80"/>
      <c r="C8" s="80"/>
      <c r="D8" s="80"/>
      <c r="E8" s="80"/>
      <c r="F8" s="80"/>
    </row>
    <row r="9" customHeight="1" spans="2:2">
      <c r="B9" s="156" t="s">
        <v>175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outlinePr summaryRight="0"/>
    <pageSetUpPr fitToPage="1"/>
  </sheetPr>
  <dimension ref="A1:X33"/>
  <sheetViews>
    <sheetView showZeros="0" workbookViewId="0">
      <pane ySplit="1" topLeftCell="A3" activePane="bottomLeft" state="frozen"/>
      <selection/>
      <selection pane="bottomLeft" activeCell="M10" sqref="M10:M25"/>
    </sheetView>
  </sheetViews>
  <sheetFormatPr defaultColWidth="9.14166666666667" defaultRowHeight="14.25" customHeight="1"/>
  <cols>
    <col min="1" max="1" width="13.75" customWidth="1"/>
    <col min="2" max="2" width="18.75" customWidth="1"/>
    <col min="3" max="3" width="17.875" customWidth="1"/>
    <col min="4" max="4" width="15.375" customWidth="1"/>
    <col min="5" max="5" width="11.875" customWidth="1"/>
    <col min="6" max="6" width="27.125" customWidth="1"/>
    <col min="7" max="7" width="15.625" customWidth="1"/>
    <col min="8" max="8" width="23.75" customWidth="1"/>
    <col min="9" max="10" width="10.375" customWidth="1"/>
    <col min="11" max="11" width="10" customWidth="1"/>
    <col min="12" max="12" width="15.625" customWidth="1"/>
    <col min="13" max="13" width="10.375" customWidth="1"/>
    <col min="14" max="14" width="8.125" customWidth="1"/>
    <col min="15" max="15" width="11.875" customWidth="1"/>
    <col min="16" max="16" width="13.75" customWidth="1"/>
    <col min="17" max="18" width="15.625" customWidth="1"/>
    <col min="19" max="19" width="4.375" customWidth="1"/>
    <col min="20" max="21" width="8.125" customWidth="1"/>
    <col min="22" max="22" width="11.875" customWidth="1"/>
    <col min="23" max="23" width="15.625" customWidth="1"/>
    <col min="24" max="24" width="8.125" customWidth="1"/>
  </cols>
  <sheetData>
    <row r="1" customHeight="1" spans="1:24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  <c r="X1" s="87"/>
    </row>
    <row r="2" ht="13.5" customHeight="1" spans="2:24">
      <c r="B2" s="168"/>
      <c r="C2" s="169"/>
      <c r="E2" s="170"/>
      <c r="F2" s="170"/>
      <c r="G2" s="170"/>
      <c r="H2" s="170"/>
      <c r="I2" s="89"/>
      <c r="J2" s="89"/>
      <c r="K2" s="89"/>
      <c r="L2" s="89"/>
      <c r="M2" s="89"/>
      <c r="N2" s="89"/>
      <c r="R2" s="89"/>
      <c r="V2" s="169"/>
      <c r="X2" s="138" t="s">
        <v>176</v>
      </c>
    </row>
    <row r="3" ht="45.75" customHeight="1" spans="1:24">
      <c r="A3" s="91" t="str">
        <f>"2025"&amp;"年部门基本支出预算表"</f>
        <v>2025年部门基本支出预算表</v>
      </c>
      <c r="B3" s="128"/>
      <c r="C3" s="91"/>
      <c r="D3" s="91"/>
      <c r="E3" s="91"/>
      <c r="F3" s="91"/>
      <c r="G3" s="91"/>
      <c r="H3" s="91"/>
      <c r="I3" s="91"/>
      <c r="J3" s="91"/>
      <c r="K3" s="91"/>
      <c r="L3" s="91"/>
      <c r="M3" s="91"/>
      <c r="N3" s="91"/>
      <c r="O3" s="128"/>
      <c r="P3" s="128"/>
      <c r="Q3" s="128"/>
      <c r="R3" s="91"/>
      <c r="S3" s="91"/>
      <c r="T3" s="91"/>
      <c r="U3" s="91"/>
      <c r="V3" s="91"/>
      <c r="W3" s="91"/>
      <c r="X3" s="91"/>
    </row>
    <row r="4" ht="18.75" customHeight="1" spans="1:24">
      <c r="A4" s="135" t="str">
        <f>"单位名称："&amp;"昆明市妇女儿童活动中心"</f>
        <v>单位名称：昆明市妇女儿童活动中心</v>
      </c>
      <c r="B4" s="171"/>
      <c r="C4" s="172"/>
      <c r="D4" s="172"/>
      <c r="E4" s="172"/>
      <c r="F4" s="172"/>
      <c r="G4" s="172"/>
      <c r="H4" s="172"/>
      <c r="I4" s="94"/>
      <c r="J4" s="94"/>
      <c r="K4" s="94"/>
      <c r="L4" s="94"/>
      <c r="M4" s="94"/>
      <c r="N4" s="94"/>
      <c r="O4" s="130"/>
      <c r="P4" s="130"/>
      <c r="Q4" s="130"/>
      <c r="R4" s="94"/>
      <c r="V4" s="169"/>
      <c r="X4" s="138" t="s">
        <v>1</v>
      </c>
    </row>
    <row r="5" ht="18" customHeight="1" spans="1:24">
      <c r="A5" s="173" t="s">
        <v>177</v>
      </c>
      <c r="B5" s="173" t="s">
        <v>178</v>
      </c>
      <c r="C5" s="173" t="s">
        <v>179</v>
      </c>
      <c r="D5" s="173" t="s">
        <v>180</v>
      </c>
      <c r="E5" s="173" t="s">
        <v>181</v>
      </c>
      <c r="F5" s="173" t="s">
        <v>182</v>
      </c>
      <c r="G5" s="173" t="s">
        <v>183</v>
      </c>
      <c r="H5" s="173" t="s">
        <v>184</v>
      </c>
      <c r="I5" s="184" t="s">
        <v>185</v>
      </c>
      <c r="J5" s="124" t="s">
        <v>185</v>
      </c>
      <c r="K5" s="124"/>
      <c r="L5" s="124"/>
      <c r="M5" s="124"/>
      <c r="N5" s="124"/>
      <c r="O5" s="185"/>
      <c r="P5" s="185"/>
      <c r="Q5" s="185"/>
      <c r="R5" s="116" t="s">
        <v>61</v>
      </c>
      <c r="S5" s="124" t="s">
        <v>62</v>
      </c>
      <c r="T5" s="124"/>
      <c r="U5" s="124"/>
      <c r="V5" s="124"/>
      <c r="W5" s="124"/>
      <c r="X5" s="125"/>
    </row>
    <row r="6" ht="18" customHeight="1" spans="1:24">
      <c r="A6" s="174"/>
      <c r="B6" s="175"/>
      <c r="C6" s="176"/>
      <c r="D6" s="174"/>
      <c r="E6" s="174"/>
      <c r="F6" s="174"/>
      <c r="G6" s="174"/>
      <c r="H6" s="174"/>
      <c r="I6" s="186" t="s">
        <v>186</v>
      </c>
      <c r="J6" s="184" t="s">
        <v>58</v>
      </c>
      <c r="K6" s="124"/>
      <c r="L6" s="124"/>
      <c r="M6" s="124"/>
      <c r="N6" s="125"/>
      <c r="O6" s="187" t="s">
        <v>187</v>
      </c>
      <c r="P6" s="185"/>
      <c r="Q6" s="192"/>
      <c r="R6" s="173" t="s">
        <v>61</v>
      </c>
      <c r="S6" s="184" t="s">
        <v>62</v>
      </c>
      <c r="T6" s="116" t="s">
        <v>64</v>
      </c>
      <c r="U6" s="124" t="s">
        <v>62</v>
      </c>
      <c r="V6" s="116" t="s">
        <v>66</v>
      </c>
      <c r="W6" s="116" t="s">
        <v>67</v>
      </c>
      <c r="X6" s="193" t="s">
        <v>68</v>
      </c>
    </row>
    <row r="7" ht="19.5" customHeight="1" spans="1:24">
      <c r="A7" s="175"/>
      <c r="B7" s="175"/>
      <c r="C7" s="175"/>
      <c r="D7" s="175"/>
      <c r="E7" s="175"/>
      <c r="F7" s="175"/>
      <c r="G7" s="175"/>
      <c r="H7" s="175"/>
      <c r="I7" s="175"/>
      <c r="J7" s="188" t="s">
        <v>188</v>
      </c>
      <c r="K7" s="173" t="s">
        <v>189</v>
      </c>
      <c r="L7" s="173" t="s">
        <v>190</v>
      </c>
      <c r="M7" s="173" t="s">
        <v>191</v>
      </c>
      <c r="N7" s="173" t="s">
        <v>192</v>
      </c>
      <c r="O7" s="173" t="s">
        <v>58</v>
      </c>
      <c r="P7" s="173" t="s">
        <v>59</v>
      </c>
      <c r="Q7" s="173" t="s">
        <v>60</v>
      </c>
      <c r="R7" s="175"/>
      <c r="S7" s="173" t="s">
        <v>57</v>
      </c>
      <c r="T7" s="173" t="s">
        <v>64</v>
      </c>
      <c r="U7" s="173" t="s">
        <v>193</v>
      </c>
      <c r="V7" s="173" t="s">
        <v>66</v>
      </c>
      <c r="W7" s="173" t="s">
        <v>67</v>
      </c>
      <c r="X7" s="173" t="s">
        <v>68</v>
      </c>
    </row>
    <row r="8" ht="37.5" customHeight="1" spans="1:24">
      <c r="A8" s="177"/>
      <c r="B8" s="105"/>
      <c r="C8" s="177"/>
      <c r="D8" s="177"/>
      <c r="E8" s="177"/>
      <c r="F8" s="177"/>
      <c r="G8" s="177"/>
      <c r="H8" s="177"/>
      <c r="I8" s="177"/>
      <c r="J8" s="189" t="s">
        <v>57</v>
      </c>
      <c r="K8" s="190" t="s">
        <v>194</v>
      </c>
      <c r="L8" s="190" t="s">
        <v>190</v>
      </c>
      <c r="M8" s="190" t="s">
        <v>191</v>
      </c>
      <c r="N8" s="190" t="s">
        <v>192</v>
      </c>
      <c r="O8" s="190" t="s">
        <v>190</v>
      </c>
      <c r="P8" s="190" t="s">
        <v>191</v>
      </c>
      <c r="Q8" s="190" t="s">
        <v>192</v>
      </c>
      <c r="R8" s="190" t="s">
        <v>61</v>
      </c>
      <c r="S8" s="190" t="s">
        <v>57</v>
      </c>
      <c r="T8" s="190" t="s">
        <v>64</v>
      </c>
      <c r="U8" s="190" t="s">
        <v>193</v>
      </c>
      <c r="V8" s="190" t="s">
        <v>66</v>
      </c>
      <c r="W8" s="190" t="s">
        <v>67</v>
      </c>
      <c r="X8" s="190" t="s">
        <v>68</v>
      </c>
    </row>
    <row r="9" hidden="1" customHeight="1" spans="1:24">
      <c r="A9" s="178">
        <v>1</v>
      </c>
      <c r="B9" s="178">
        <v>2</v>
      </c>
      <c r="C9" s="178">
        <v>3</v>
      </c>
      <c r="D9" s="178">
        <v>4</v>
      </c>
      <c r="E9" s="178">
        <v>5</v>
      </c>
      <c r="F9" s="178">
        <v>6</v>
      </c>
      <c r="G9" s="178">
        <v>7</v>
      </c>
      <c r="H9" s="178">
        <v>8</v>
      </c>
      <c r="I9" s="178">
        <v>9</v>
      </c>
      <c r="J9" s="178">
        <v>10</v>
      </c>
      <c r="K9" s="178">
        <v>11</v>
      </c>
      <c r="L9" s="178">
        <v>12</v>
      </c>
      <c r="M9" s="178">
        <v>13</v>
      </c>
      <c r="N9" s="178">
        <v>14</v>
      </c>
      <c r="O9" s="178">
        <v>15</v>
      </c>
      <c r="P9" s="178">
        <v>16</v>
      </c>
      <c r="Q9" s="178">
        <v>17</v>
      </c>
      <c r="R9" s="178">
        <v>18</v>
      </c>
      <c r="S9" s="178">
        <v>19</v>
      </c>
      <c r="T9" s="178">
        <v>20</v>
      </c>
      <c r="U9" s="178">
        <v>21</v>
      </c>
      <c r="V9" s="178">
        <v>22</v>
      </c>
      <c r="W9" s="178">
        <v>23</v>
      </c>
      <c r="X9" s="178">
        <v>24</v>
      </c>
    </row>
    <row r="10" ht="20.25" customHeight="1" spans="1:24">
      <c r="A10" s="179" t="s">
        <v>195</v>
      </c>
      <c r="B10" s="179" t="s">
        <v>70</v>
      </c>
      <c r="C10" s="179" t="s">
        <v>196</v>
      </c>
      <c r="D10" s="179" t="s">
        <v>197</v>
      </c>
      <c r="E10" s="179" t="s">
        <v>101</v>
      </c>
      <c r="F10" s="179" t="s">
        <v>102</v>
      </c>
      <c r="G10" s="179" t="s">
        <v>198</v>
      </c>
      <c r="H10" s="179" t="s">
        <v>199</v>
      </c>
      <c r="I10" s="120">
        <v>280800</v>
      </c>
      <c r="J10" s="120">
        <v>280800</v>
      </c>
      <c r="K10" s="120"/>
      <c r="L10" s="120"/>
      <c r="M10" s="120">
        <v>280800</v>
      </c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</row>
    <row r="11" ht="20.25" customHeight="1" spans="1:24">
      <c r="A11" s="179" t="s">
        <v>195</v>
      </c>
      <c r="B11" s="179" t="s">
        <v>70</v>
      </c>
      <c r="C11" s="179" t="s">
        <v>200</v>
      </c>
      <c r="D11" s="179" t="s">
        <v>201</v>
      </c>
      <c r="E11" s="179" t="s">
        <v>101</v>
      </c>
      <c r="F11" s="179" t="s">
        <v>102</v>
      </c>
      <c r="G11" s="179" t="s">
        <v>202</v>
      </c>
      <c r="H11" s="179" t="s">
        <v>203</v>
      </c>
      <c r="I11" s="120">
        <v>407520</v>
      </c>
      <c r="J11" s="120">
        <v>407520</v>
      </c>
      <c r="K11" s="191"/>
      <c r="L11" s="191"/>
      <c r="M11" s="120">
        <v>407520</v>
      </c>
      <c r="N11" s="191"/>
      <c r="O11" s="120"/>
      <c r="P11" s="120"/>
      <c r="Q11" s="120"/>
      <c r="R11" s="120"/>
      <c r="S11" s="120"/>
      <c r="T11" s="120"/>
      <c r="U11" s="120"/>
      <c r="V11" s="120"/>
      <c r="W11" s="120"/>
      <c r="X11" s="120"/>
    </row>
    <row r="12" ht="20.25" customHeight="1" spans="1:24">
      <c r="A12" s="179" t="s">
        <v>195</v>
      </c>
      <c r="B12" s="179" t="s">
        <v>70</v>
      </c>
      <c r="C12" s="179" t="s">
        <v>200</v>
      </c>
      <c r="D12" s="179" t="s">
        <v>201</v>
      </c>
      <c r="E12" s="179" t="s">
        <v>101</v>
      </c>
      <c r="F12" s="179" t="s">
        <v>102</v>
      </c>
      <c r="G12" s="179" t="s">
        <v>204</v>
      </c>
      <c r="H12" s="179" t="s">
        <v>205</v>
      </c>
      <c r="I12" s="120">
        <v>60</v>
      </c>
      <c r="J12" s="120">
        <v>60</v>
      </c>
      <c r="K12" s="191"/>
      <c r="L12" s="191"/>
      <c r="M12" s="120">
        <v>60</v>
      </c>
      <c r="N12" s="191"/>
      <c r="O12" s="120"/>
      <c r="P12" s="120"/>
      <c r="Q12" s="120"/>
      <c r="R12" s="120"/>
      <c r="S12" s="120"/>
      <c r="T12" s="120"/>
      <c r="U12" s="120"/>
      <c r="V12" s="120"/>
      <c r="W12" s="120"/>
      <c r="X12" s="120"/>
    </row>
    <row r="13" ht="20.25" customHeight="1" spans="1:24">
      <c r="A13" s="179" t="s">
        <v>195</v>
      </c>
      <c r="B13" s="179" t="s">
        <v>70</v>
      </c>
      <c r="C13" s="179" t="s">
        <v>200</v>
      </c>
      <c r="D13" s="179" t="s">
        <v>201</v>
      </c>
      <c r="E13" s="179" t="s">
        <v>101</v>
      </c>
      <c r="F13" s="179" t="s">
        <v>102</v>
      </c>
      <c r="G13" s="179" t="s">
        <v>206</v>
      </c>
      <c r="H13" s="179" t="s">
        <v>207</v>
      </c>
      <c r="I13" s="120">
        <v>33960</v>
      </c>
      <c r="J13" s="120">
        <v>33960</v>
      </c>
      <c r="K13" s="191"/>
      <c r="L13" s="191"/>
      <c r="M13" s="120">
        <v>33960</v>
      </c>
      <c r="N13" s="191"/>
      <c r="O13" s="120"/>
      <c r="P13" s="120"/>
      <c r="Q13" s="120"/>
      <c r="R13" s="120"/>
      <c r="S13" s="120"/>
      <c r="T13" s="120"/>
      <c r="U13" s="120"/>
      <c r="V13" s="120"/>
      <c r="W13" s="120"/>
      <c r="X13" s="120"/>
    </row>
    <row r="14" ht="20.25" customHeight="1" spans="1:24">
      <c r="A14" s="179" t="s">
        <v>195</v>
      </c>
      <c r="B14" s="179" t="s">
        <v>70</v>
      </c>
      <c r="C14" s="179" t="s">
        <v>200</v>
      </c>
      <c r="D14" s="179" t="s">
        <v>201</v>
      </c>
      <c r="E14" s="179" t="s">
        <v>101</v>
      </c>
      <c r="F14" s="179" t="s">
        <v>102</v>
      </c>
      <c r="G14" s="179" t="s">
        <v>198</v>
      </c>
      <c r="H14" s="179" t="s">
        <v>199</v>
      </c>
      <c r="I14" s="120">
        <v>337920</v>
      </c>
      <c r="J14" s="120">
        <v>337920</v>
      </c>
      <c r="K14" s="191"/>
      <c r="L14" s="191"/>
      <c r="M14" s="120">
        <v>337920</v>
      </c>
      <c r="N14" s="191"/>
      <c r="O14" s="120"/>
      <c r="P14" s="120"/>
      <c r="Q14" s="120"/>
      <c r="R14" s="120"/>
      <c r="S14" s="120"/>
      <c r="T14" s="120"/>
      <c r="U14" s="120"/>
      <c r="V14" s="120"/>
      <c r="W14" s="120"/>
      <c r="X14" s="120"/>
    </row>
    <row r="15" ht="20.25" customHeight="1" spans="1:24">
      <c r="A15" s="179" t="s">
        <v>195</v>
      </c>
      <c r="B15" s="179" t="s">
        <v>70</v>
      </c>
      <c r="C15" s="179" t="s">
        <v>200</v>
      </c>
      <c r="D15" s="179" t="s">
        <v>201</v>
      </c>
      <c r="E15" s="179" t="s">
        <v>101</v>
      </c>
      <c r="F15" s="179" t="s">
        <v>102</v>
      </c>
      <c r="G15" s="179" t="s">
        <v>198</v>
      </c>
      <c r="H15" s="179" t="s">
        <v>199</v>
      </c>
      <c r="I15" s="120">
        <v>86316</v>
      </c>
      <c r="J15" s="120">
        <v>86316</v>
      </c>
      <c r="K15" s="191"/>
      <c r="L15" s="191"/>
      <c r="M15" s="120">
        <v>86316</v>
      </c>
      <c r="N15" s="191"/>
      <c r="O15" s="120"/>
      <c r="P15" s="120"/>
      <c r="Q15" s="120"/>
      <c r="R15" s="120"/>
      <c r="S15" s="120"/>
      <c r="T15" s="120"/>
      <c r="U15" s="120"/>
      <c r="V15" s="120"/>
      <c r="W15" s="120"/>
      <c r="X15" s="120"/>
    </row>
    <row r="16" ht="20.25" hidden="1" customHeight="1" spans="1:24">
      <c r="A16" s="179" t="s">
        <v>195</v>
      </c>
      <c r="B16" s="179" t="s">
        <v>70</v>
      </c>
      <c r="C16" s="179" t="s">
        <v>208</v>
      </c>
      <c r="D16" s="179" t="s">
        <v>209</v>
      </c>
      <c r="E16" s="179" t="s">
        <v>107</v>
      </c>
      <c r="F16" s="179" t="s">
        <v>108</v>
      </c>
      <c r="G16" s="179" t="s">
        <v>210</v>
      </c>
      <c r="H16" s="179" t="s">
        <v>211</v>
      </c>
      <c r="I16" s="120">
        <v>346800</v>
      </c>
      <c r="J16" s="120">
        <v>346800</v>
      </c>
      <c r="K16" s="191"/>
      <c r="L16" s="191"/>
      <c r="M16" s="120">
        <v>346800</v>
      </c>
      <c r="N16" s="191"/>
      <c r="O16" s="120"/>
      <c r="P16" s="120"/>
      <c r="Q16" s="120"/>
      <c r="R16" s="120"/>
      <c r="S16" s="120"/>
      <c r="T16" s="120"/>
      <c r="U16" s="120"/>
      <c r="V16" s="120"/>
      <c r="W16" s="120"/>
      <c r="X16" s="120"/>
    </row>
    <row r="17" ht="20.25" customHeight="1" spans="1:24">
      <c r="A17" s="179" t="s">
        <v>195</v>
      </c>
      <c r="B17" s="179" t="s">
        <v>70</v>
      </c>
      <c r="C17" s="179" t="s">
        <v>212</v>
      </c>
      <c r="D17" s="179" t="s">
        <v>213</v>
      </c>
      <c r="E17" s="179" t="s">
        <v>109</v>
      </c>
      <c r="F17" s="179" t="s">
        <v>110</v>
      </c>
      <c r="G17" s="179" t="s">
        <v>214</v>
      </c>
      <c r="H17" s="179" t="s">
        <v>215</v>
      </c>
      <c r="I17" s="120">
        <v>181080</v>
      </c>
      <c r="J17" s="120">
        <v>181080</v>
      </c>
      <c r="K17" s="191"/>
      <c r="L17" s="191"/>
      <c r="M17" s="120">
        <v>181080</v>
      </c>
      <c r="N17" s="191"/>
      <c r="O17" s="120"/>
      <c r="P17" s="120"/>
      <c r="Q17" s="120"/>
      <c r="R17" s="120"/>
      <c r="S17" s="120"/>
      <c r="T17" s="120"/>
      <c r="U17" s="120"/>
      <c r="V17" s="120"/>
      <c r="W17" s="120"/>
      <c r="X17" s="120"/>
    </row>
    <row r="18" ht="20.25" customHeight="1" spans="1:24">
      <c r="A18" s="179" t="s">
        <v>195</v>
      </c>
      <c r="B18" s="179" t="s">
        <v>70</v>
      </c>
      <c r="C18" s="179" t="s">
        <v>212</v>
      </c>
      <c r="D18" s="179" t="s">
        <v>213</v>
      </c>
      <c r="E18" s="179" t="s">
        <v>111</v>
      </c>
      <c r="F18" s="179" t="s">
        <v>112</v>
      </c>
      <c r="G18" s="179" t="s">
        <v>216</v>
      </c>
      <c r="H18" s="179" t="s">
        <v>217</v>
      </c>
      <c r="I18" s="120">
        <v>90000</v>
      </c>
      <c r="J18" s="120">
        <v>90000</v>
      </c>
      <c r="K18" s="191"/>
      <c r="L18" s="191"/>
      <c r="M18" s="120">
        <v>90000</v>
      </c>
      <c r="N18" s="191"/>
      <c r="O18" s="120"/>
      <c r="P18" s="120"/>
      <c r="Q18" s="120"/>
      <c r="R18" s="120"/>
      <c r="S18" s="120"/>
      <c r="T18" s="120"/>
      <c r="U18" s="120"/>
      <c r="V18" s="120"/>
      <c r="W18" s="120"/>
      <c r="X18" s="120"/>
    </row>
    <row r="19" ht="20.25" customHeight="1" spans="1:24">
      <c r="A19" s="179" t="s">
        <v>195</v>
      </c>
      <c r="B19" s="179" t="s">
        <v>70</v>
      </c>
      <c r="C19" s="179" t="s">
        <v>212</v>
      </c>
      <c r="D19" s="179" t="s">
        <v>213</v>
      </c>
      <c r="E19" s="179" t="s">
        <v>117</v>
      </c>
      <c r="F19" s="179" t="s">
        <v>118</v>
      </c>
      <c r="G19" s="179" t="s">
        <v>218</v>
      </c>
      <c r="H19" s="179" t="s">
        <v>219</v>
      </c>
      <c r="I19" s="120">
        <v>89370</v>
      </c>
      <c r="J19" s="120">
        <v>89370</v>
      </c>
      <c r="K19" s="191"/>
      <c r="L19" s="191"/>
      <c r="M19" s="120">
        <v>89370</v>
      </c>
      <c r="N19" s="191"/>
      <c r="O19" s="120"/>
      <c r="P19" s="120"/>
      <c r="Q19" s="120"/>
      <c r="R19" s="120"/>
      <c r="S19" s="120"/>
      <c r="T19" s="120"/>
      <c r="U19" s="120"/>
      <c r="V19" s="120"/>
      <c r="W19" s="120"/>
      <c r="X19" s="120"/>
    </row>
    <row r="20" ht="20.25" customHeight="1" spans="1:24">
      <c r="A20" s="179" t="s">
        <v>195</v>
      </c>
      <c r="B20" s="179" t="s">
        <v>70</v>
      </c>
      <c r="C20" s="179" t="s">
        <v>212</v>
      </c>
      <c r="D20" s="179" t="s">
        <v>213</v>
      </c>
      <c r="E20" s="179" t="s">
        <v>119</v>
      </c>
      <c r="F20" s="179" t="s">
        <v>120</v>
      </c>
      <c r="G20" s="179" t="s">
        <v>220</v>
      </c>
      <c r="H20" s="179" t="s">
        <v>221</v>
      </c>
      <c r="I20" s="120">
        <v>56610</v>
      </c>
      <c r="J20" s="120">
        <v>56610</v>
      </c>
      <c r="K20" s="191"/>
      <c r="L20" s="191"/>
      <c r="M20" s="120">
        <v>56610</v>
      </c>
      <c r="N20" s="191"/>
      <c r="O20" s="120"/>
      <c r="P20" s="120"/>
      <c r="Q20" s="120"/>
      <c r="R20" s="120"/>
      <c r="S20" s="120"/>
      <c r="T20" s="120"/>
      <c r="U20" s="120"/>
      <c r="V20" s="120"/>
      <c r="W20" s="120"/>
      <c r="X20" s="120"/>
    </row>
    <row r="21" ht="20.25" customHeight="1" spans="1:24">
      <c r="A21" s="179" t="s">
        <v>195</v>
      </c>
      <c r="B21" s="179" t="s">
        <v>70</v>
      </c>
      <c r="C21" s="179" t="s">
        <v>212</v>
      </c>
      <c r="D21" s="179" t="s">
        <v>213</v>
      </c>
      <c r="E21" s="179" t="s">
        <v>101</v>
      </c>
      <c r="F21" s="179" t="s">
        <v>102</v>
      </c>
      <c r="G21" s="179" t="s">
        <v>222</v>
      </c>
      <c r="H21" s="179" t="s">
        <v>223</v>
      </c>
      <c r="I21" s="120">
        <v>7920</v>
      </c>
      <c r="J21" s="120">
        <v>7920</v>
      </c>
      <c r="K21" s="191"/>
      <c r="L21" s="191"/>
      <c r="M21" s="120">
        <v>7920</v>
      </c>
      <c r="N21" s="191"/>
      <c r="O21" s="120"/>
      <c r="P21" s="120"/>
      <c r="Q21" s="120"/>
      <c r="R21" s="120"/>
      <c r="S21" s="120"/>
      <c r="T21" s="120"/>
      <c r="U21" s="120"/>
      <c r="V21" s="120"/>
      <c r="W21" s="120"/>
      <c r="X21" s="120"/>
    </row>
    <row r="22" ht="20.25" customHeight="1" spans="1:24">
      <c r="A22" s="179" t="s">
        <v>195</v>
      </c>
      <c r="B22" s="179" t="s">
        <v>70</v>
      </c>
      <c r="C22" s="179" t="s">
        <v>212</v>
      </c>
      <c r="D22" s="179" t="s">
        <v>213</v>
      </c>
      <c r="E22" s="179" t="s">
        <v>121</v>
      </c>
      <c r="F22" s="179" t="s">
        <v>122</v>
      </c>
      <c r="G22" s="179" t="s">
        <v>222</v>
      </c>
      <c r="H22" s="179" t="s">
        <v>223</v>
      </c>
      <c r="I22" s="120">
        <v>4653</v>
      </c>
      <c r="J22" s="120">
        <v>4653</v>
      </c>
      <c r="K22" s="191"/>
      <c r="L22" s="191"/>
      <c r="M22" s="120">
        <v>4653</v>
      </c>
      <c r="N22" s="191"/>
      <c r="O22" s="120"/>
      <c r="P22" s="120"/>
      <c r="Q22" s="120"/>
      <c r="R22" s="120"/>
      <c r="S22" s="120"/>
      <c r="T22" s="120"/>
      <c r="U22" s="120"/>
      <c r="V22" s="120"/>
      <c r="W22" s="120"/>
      <c r="X22" s="120"/>
    </row>
    <row r="23" ht="20.25" customHeight="1" spans="1:24">
      <c r="A23" s="179" t="s">
        <v>195</v>
      </c>
      <c r="B23" s="179" t="s">
        <v>70</v>
      </c>
      <c r="C23" s="179" t="s">
        <v>212</v>
      </c>
      <c r="D23" s="179" t="s">
        <v>213</v>
      </c>
      <c r="E23" s="179" t="s">
        <v>121</v>
      </c>
      <c r="F23" s="179" t="s">
        <v>122</v>
      </c>
      <c r="G23" s="179" t="s">
        <v>222</v>
      </c>
      <c r="H23" s="179" t="s">
        <v>223</v>
      </c>
      <c r="I23" s="120">
        <v>4104</v>
      </c>
      <c r="J23" s="120">
        <v>4104</v>
      </c>
      <c r="K23" s="191"/>
      <c r="L23" s="191"/>
      <c r="M23" s="120">
        <v>4104</v>
      </c>
      <c r="N23" s="191"/>
      <c r="O23" s="120"/>
      <c r="P23" s="120"/>
      <c r="Q23" s="120"/>
      <c r="R23" s="120"/>
      <c r="S23" s="120"/>
      <c r="T23" s="120"/>
      <c r="U23" s="120"/>
      <c r="V23" s="120"/>
      <c r="W23" s="120"/>
      <c r="X23" s="120"/>
    </row>
    <row r="24" ht="20.25" customHeight="1" spans="1:24">
      <c r="A24" s="179" t="s">
        <v>195</v>
      </c>
      <c r="B24" s="179" t="s">
        <v>70</v>
      </c>
      <c r="C24" s="179" t="s">
        <v>224</v>
      </c>
      <c r="D24" s="179" t="s">
        <v>128</v>
      </c>
      <c r="E24" s="179" t="s">
        <v>127</v>
      </c>
      <c r="F24" s="179" t="s">
        <v>128</v>
      </c>
      <c r="G24" s="179" t="s">
        <v>225</v>
      </c>
      <c r="H24" s="179" t="s">
        <v>128</v>
      </c>
      <c r="I24" s="120">
        <v>142200</v>
      </c>
      <c r="J24" s="120">
        <v>142200</v>
      </c>
      <c r="K24" s="191"/>
      <c r="L24" s="191"/>
      <c r="M24" s="120">
        <v>142200</v>
      </c>
      <c r="N24" s="191"/>
      <c r="O24" s="120"/>
      <c r="P24" s="120"/>
      <c r="Q24" s="120"/>
      <c r="R24" s="120"/>
      <c r="S24" s="120"/>
      <c r="T24" s="120"/>
      <c r="U24" s="120"/>
      <c r="V24" s="120"/>
      <c r="W24" s="120"/>
      <c r="X24" s="120"/>
    </row>
    <row r="25" ht="20.25" customHeight="1" spans="1:24">
      <c r="A25" s="179" t="s">
        <v>195</v>
      </c>
      <c r="B25" s="179" t="s">
        <v>70</v>
      </c>
      <c r="C25" s="179" t="s">
        <v>226</v>
      </c>
      <c r="D25" s="179" t="s">
        <v>227</v>
      </c>
      <c r="E25" s="179" t="s">
        <v>101</v>
      </c>
      <c r="F25" s="179" t="s">
        <v>102</v>
      </c>
      <c r="G25" s="179" t="s">
        <v>228</v>
      </c>
      <c r="H25" s="179" t="s">
        <v>229</v>
      </c>
      <c r="I25" s="120">
        <v>48000</v>
      </c>
      <c r="J25" s="120">
        <v>48000</v>
      </c>
      <c r="K25" s="191"/>
      <c r="L25" s="191"/>
      <c r="M25" s="120">
        <v>48000</v>
      </c>
      <c r="N25" s="191"/>
      <c r="O25" s="120"/>
      <c r="P25" s="120"/>
      <c r="Q25" s="120"/>
      <c r="R25" s="120"/>
      <c r="S25" s="120"/>
      <c r="T25" s="120"/>
      <c r="U25" s="120"/>
      <c r="V25" s="120"/>
      <c r="W25" s="120"/>
      <c r="X25" s="120"/>
    </row>
    <row r="26" ht="20.25" hidden="1" customHeight="1" spans="1:24">
      <c r="A26" s="179" t="s">
        <v>195</v>
      </c>
      <c r="B26" s="179" t="s">
        <v>70</v>
      </c>
      <c r="C26" s="179" t="s">
        <v>230</v>
      </c>
      <c r="D26" s="179" t="s">
        <v>231</v>
      </c>
      <c r="E26" s="179" t="s">
        <v>101</v>
      </c>
      <c r="F26" s="179" t="s">
        <v>102</v>
      </c>
      <c r="G26" s="179" t="s">
        <v>232</v>
      </c>
      <c r="H26" s="179" t="s">
        <v>231</v>
      </c>
      <c r="I26" s="120">
        <v>8150.4</v>
      </c>
      <c r="J26" s="120">
        <v>8150.4</v>
      </c>
      <c r="K26" s="191"/>
      <c r="L26" s="191"/>
      <c r="M26" s="120">
        <v>8150.4</v>
      </c>
      <c r="N26" s="191"/>
      <c r="O26" s="120"/>
      <c r="P26" s="120"/>
      <c r="Q26" s="120"/>
      <c r="R26" s="120"/>
      <c r="S26" s="120"/>
      <c r="T26" s="120"/>
      <c r="U26" s="120"/>
      <c r="V26" s="120"/>
      <c r="W26" s="120"/>
      <c r="X26" s="120"/>
    </row>
    <row r="27" ht="20.25" hidden="1" customHeight="1" spans="1:24">
      <c r="A27" s="179" t="s">
        <v>195</v>
      </c>
      <c r="B27" s="179" t="s">
        <v>70</v>
      </c>
      <c r="C27" s="179" t="s">
        <v>233</v>
      </c>
      <c r="D27" s="179" t="s">
        <v>234</v>
      </c>
      <c r="E27" s="179" t="s">
        <v>101</v>
      </c>
      <c r="F27" s="179" t="s">
        <v>102</v>
      </c>
      <c r="G27" s="179" t="s">
        <v>235</v>
      </c>
      <c r="H27" s="179" t="s">
        <v>236</v>
      </c>
      <c r="I27" s="120">
        <v>27972</v>
      </c>
      <c r="J27" s="120">
        <v>27972</v>
      </c>
      <c r="K27" s="191"/>
      <c r="L27" s="191"/>
      <c r="M27" s="120">
        <v>27972</v>
      </c>
      <c r="N27" s="191"/>
      <c r="O27" s="120"/>
      <c r="P27" s="120"/>
      <c r="Q27" s="120"/>
      <c r="R27" s="120"/>
      <c r="S27" s="120"/>
      <c r="T27" s="120"/>
      <c r="U27" s="120"/>
      <c r="V27" s="120"/>
      <c r="W27" s="120"/>
      <c r="X27" s="120"/>
    </row>
    <row r="28" ht="20.25" hidden="1" customHeight="1" spans="1:24">
      <c r="A28" s="179" t="s">
        <v>195</v>
      </c>
      <c r="B28" s="179" t="s">
        <v>70</v>
      </c>
      <c r="C28" s="179" t="s">
        <v>233</v>
      </c>
      <c r="D28" s="179" t="s">
        <v>234</v>
      </c>
      <c r="E28" s="179" t="s">
        <v>101</v>
      </c>
      <c r="F28" s="179" t="s">
        <v>102</v>
      </c>
      <c r="G28" s="179" t="s">
        <v>237</v>
      </c>
      <c r="H28" s="179" t="s">
        <v>238</v>
      </c>
      <c r="I28" s="120">
        <v>9090</v>
      </c>
      <c r="J28" s="120">
        <v>9090</v>
      </c>
      <c r="K28" s="191"/>
      <c r="L28" s="191"/>
      <c r="M28" s="120">
        <v>9090</v>
      </c>
      <c r="N28" s="191"/>
      <c r="O28" s="120"/>
      <c r="P28" s="120"/>
      <c r="Q28" s="120"/>
      <c r="R28" s="120"/>
      <c r="S28" s="120"/>
      <c r="T28" s="120"/>
      <c r="U28" s="120"/>
      <c r="V28" s="120"/>
      <c r="W28" s="120"/>
      <c r="X28" s="120"/>
    </row>
    <row r="29" ht="20.25" hidden="1" customHeight="1" spans="1:24">
      <c r="A29" s="179" t="s">
        <v>195</v>
      </c>
      <c r="B29" s="179" t="s">
        <v>70</v>
      </c>
      <c r="C29" s="179" t="s">
        <v>233</v>
      </c>
      <c r="D29" s="179" t="s">
        <v>234</v>
      </c>
      <c r="E29" s="179" t="s">
        <v>101</v>
      </c>
      <c r="F29" s="179" t="s">
        <v>102</v>
      </c>
      <c r="G29" s="179" t="s">
        <v>239</v>
      </c>
      <c r="H29" s="179" t="s">
        <v>240</v>
      </c>
      <c r="I29" s="120">
        <v>18000</v>
      </c>
      <c r="J29" s="120">
        <v>18000</v>
      </c>
      <c r="K29" s="191"/>
      <c r="L29" s="191"/>
      <c r="M29" s="120">
        <v>18000</v>
      </c>
      <c r="N29" s="191"/>
      <c r="O29" s="120"/>
      <c r="P29" s="120"/>
      <c r="Q29" s="120"/>
      <c r="R29" s="120"/>
      <c r="S29" s="120"/>
      <c r="T29" s="120"/>
      <c r="U29" s="120"/>
      <c r="V29" s="120"/>
      <c r="W29" s="120"/>
      <c r="X29" s="120"/>
    </row>
    <row r="30" ht="20.25" hidden="1" customHeight="1" spans="1:24">
      <c r="A30" s="179" t="s">
        <v>195</v>
      </c>
      <c r="B30" s="179" t="s">
        <v>70</v>
      </c>
      <c r="C30" s="179" t="s">
        <v>233</v>
      </c>
      <c r="D30" s="179" t="s">
        <v>234</v>
      </c>
      <c r="E30" s="179" t="s">
        <v>101</v>
      </c>
      <c r="F30" s="179" t="s">
        <v>102</v>
      </c>
      <c r="G30" s="179" t="s">
        <v>241</v>
      </c>
      <c r="H30" s="179" t="s">
        <v>242</v>
      </c>
      <c r="I30" s="120">
        <v>14400</v>
      </c>
      <c r="J30" s="120">
        <v>14400</v>
      </c>
      <c r="K30" s="191"/>
      <c r="L30" s="191"/>
      <c r="M30" s="120">
        <v>14400</v>
      </c>
      <c r="N30" s="191"/>
      <c r="O30" s="120"/>
      <c r="P30" s="120"/>
      <c r="Q30" s="120"/>
      <c r="R30" s="120"/>
      <c r="S30" s="120"/>
      <c r="T30" s="120"/>
      <c r="U30" s="120"/>
      <c r="V30" s="120"/>
      <c r="W30" s="120"/>
      <c r="X30" s="120"/>
    </row>
    <row r="31" ht="20.25" hidden="1" customHeight="1" spans="1:24">
      <c r="A31" s="179" t="s">
        <v>195</v>
      </c>
      <c r="B31" s="179" t="s">
        <v>70</v>
      </c>
      <c r="C31" s="179" t="s">
        <v>233</v>
      </c>
      <c r="D31" s="179" t="s">
        <v>234</v>
      </c>
      <c r="E31" s="179" t="s">
        <v>101</v>
      </c>
      <c r="F31" s="179" t="s">
        <v>102</v>
      </c>
      <c r="G31" s="179" t="s">
        <v>243</v>
      </c>
      <c r="H31" s="179" t="s">
        <v>244</v>
      </c>
      <c r="I31" s="120">
        <v>3600</v>
      </c>
      <c r="J31" s="120">
        <v>3600</v>
      </c>
      <c r="K31" s="191"/>
      <c r="L31" s="191"/>
      <c r="M31" s="120">
        <v>3600</v>
      </c>
      <c r="N31" s="191"/>
      <c r="O31" s="120"/>
      <c r="P31" s="120"/>
      <c r="Q31" s="120"/>
      <c r="R31" s="120"/>
      <c r="S31" s="120"/>
      <c r="T31" s="120"/>
      <c r="U31" s="120"/>
      <c r="V31" s="120"/>
      <c r="W31" s="120"/>
      <c r="X31" s="120"/>
    </row>
    <row r="32" ht="20.25" hidden="1" customHeight="1" spans="1:24">
      <c r="A32" s="179" t="s">
        <v>195</v>
      </c>
      <c r="B32" s="179" t="s">
        <v>70</v>
      </c>
      <c r="C32" s="179" t="s">
        <v>233</v>
      </c>
      <c r="D32" s="179" t="s">
        <v>234</v>
      </c>
      <c r="E32" s="179" t="s">
        <v>101</v>
      </c>
      <c r="F32" s="179" t="s">
        <v>102</v>
      </c>
      <c r="G32" s="179" t="s">
        <v>245</v>
      </c>
      <c r="H32" s="179" t="s">
        <v>246</v>
      </c>
      <c r="I32" s="120">
        <v>9000</v>
      </c>
      <c r="J32" s="120">
        <v>9000</v>
      </c>
      <c r="K32" s="191"/>
      <c r="L32" s="191"/>
      <c r="M32" s="120">
        <v>9000</v>
      </c>
      <c r="N32" s="191"/>
      <c r="O32" s="120"/>
      <c r="P32" s="120"/>
      <c r="Q32" s="120"/>
      <c r="R32" s="120"/>
      <c r="S32" s="120"/>
      <c r="T32" s="120"/>
      <c r="U32" s="120"/>
      <c r="V32" s="120"/>
      <c r="W32" s="120"/>
      <c r="X32" s="120"/>
    </row>
    <row r="33" ht="17.25" hidden="1" customHeight="1" spans="1:24">
      <c r="A33" s="180" t="s">
        <v>167</v>
      </c>
      <c r="B33" s="181"/>
      <c r="C33" s="182"/>
      <c r="D33" s="182"/>
      <c r="E33" s="182"/>
      <c r="F33" s="182"/>
      <c r="G33" s="182"/>
      <c r="H33" s="183"/>
      <c r="I33" s="120">
        <v>2207525.4</v>
      </c>
      <c r="J33" s="120">
        <v>2207525.4</v>
      </c>
      <c r="K33" s="120"/>
      <c r="L33" s="120"/>
      <c r="M33" s="120">
        <v>2207525.4</v>
      </c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</row>
  </sheetData>
  <autoFilter xmlns:etc="http://www.wps.cn/officeDocument/2017/etCustomData" ref="A8:X33" etc:filterBottomFollowUsedRange="0">
    <filterColumn colId="6">
      <filters>
        <filter val="30110"/>
        <filter val="30101"/>
        <filter val="30111"/>
        <filter val="30102"/>
        <filter val="30112"/>
        <filter val="30103"/>
        <filter val="30113"/>
        <filter val="30107"/>
        <filter val="30108"/>
        <filter val="30109"/>
        <filter val="30199"/>
      </filters>
    </filterColumn>
    <extLst/>
  </autoFilter>
  <mergeCells count="31">
    <mergeCell ref="A3:X3"/>
    <mergeCell ref="A4:H4"/>
    <mergeCell ref="I5:X5"/>
    <mergeCell ref="J6:N6"/>
    <mergeCell ref="O6:Q6"/>
    <mergeCell ref="S6:X6"/>
    <mergeCell ref="A33:H33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6"/>
  <sheetViews>
    <sheetView showZeros="0" topLeftCell="B1" workbookViewId="0">
      <pane ySplit="1" topLeftCell="A2" activePane="bottomLeft" state="frozen"/>
      <selection/>
      <selection pane="bottomLeft" activeCell="G11" sqref="G11"/>
    </sheetView>
  </sheetViews>
  <sheetFormatPr defaultColWidth="9.14166666666667" defaultRowHeight="14.25" customHeight="1"/>
  <cols>
    <col min="1" max="1" width="8.125" style="1" customWidth="1"/>
    <col min="2" max="2" width="16.375" style="1" customWidth="1"/>
    <col min="3" max="3" width="15.625" style="1" customWidth="1"/>
    <col min="4" max="4" width="17.125" style="1" customWidth="1"/>
    <col min="5" max="8" width="11.875" style="1" customWidth="1"/>
    <col min="9" max="9" width="8.875" style="1" customWidth="1"/>
    <col min="10" max="10" width="4.375" style="1" customWidth="1"/>
    <col min="11" max="12" width="13.75" style="1" customWidth="1"/>
    <col min="13" max="13" width="15.625" style="1" customWidth="1"/>
    <col min="14" max="14" width="11.875" style="1" customWidth="1"/>
    <col min="15" max="15" width="13.75" style="1" customWidth="1"/>
    <col min="16" max="17" width="15.625" style="1" customWidth="1"/>
    <col min="18" max="19" width="8.875" style="1" customWidth="1"/>
    <col min="20" max="20" width="8.125" style="1" customWidth="1"/>
    <col min="21" max="21" width="11.875" style="1" customWidth="1"/>
    <col min="22" max="22" width="15.625" style="1" customWidth="1"/>
    <col min="23" max="23" width="8.875" style="1" customWidth="1"/>
    <col min="24" max="16384" width="9.14166666666667" style="1"/>
  </cols>
  <sheetData>
    <row r="1" customHeight="1" spans="1:2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3.5" customHeight="1" spans="2:23">
      <c r="B2" s="159"/>
      <c r="E2" s="3"/>
      <c r="F2" s="3"/>
      <c r="G2" s="3"/>
      <c r="H2" s="3"/>
      <c r="U2" s="159"/>
      <c r="W2" s="167" t="s">
        <v>247</v>
      </c>
    </row>
    <row r="3" ht="46.5" customHeight="1" spans="1:23">
      <c r="A3" s="5" t="str">
        <f>"2025"&amp;"年部门项目支出预算表"</f>
        <v>2025年部门项目支出预算表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ht="13.5" customHeight="1" spans="1:23">
      <c r="A4" s="6" t="str">
        <f>"单位名称："&amp;"昆明市妇女儿童活动中心"</f>
        <v>单位名称：昆明市妇女儿童活动中心</v>
      </c>
      <c r="B4" s="7"/>
      <c r="C4" s="7"/>
      <c r="D4" s="7"/>
      <c r="E4" s="7"/>
      <c r="F4" s="7"/>
      <c r="G4" s="7"/>
      <c r="H4" s="7"/>
      <c r="I4" s="8"/>
      <c r="J4" s="8"/>
      <c r="K4" s="8"/>
      <c r="L4" s="8"/>
      <c r="M4" s="8"/>
      <c r="N4" s="8"/>
      <c r="O4" s="8"/>
      <c r="P4" s="8"/>
      <c r="Q4" s="8"/>
      <c r="U4" s="159"/>
      <c r="W4" s="144" t="s">
        <v>1</v>
      </c>
    </row>
    <row r="5" ht="21.75" customHeight="1" spans="1:23">
      <c r="A5" s="10" t="s">
        <v>248</v>
      </c>
      <c r="B5" s="11" t="s">
        <v>179</v>
      </c>
      <c r="C5" s="10" t="s">
        <v>180</v>
      </c>
      <c r="D5" s="10" t="s">
        <v>249</v>
      </c>
      <c r="E5" s="11" t="s">
        <v>181</v>
      </c>
      <c r="F5" s="11" t="s">
        <v>182</v>
      </c>
      <c r="G5" s="11" t="s">
        <v>250</v>
      </c>
      <c r="H5" s="11" t="s">
        <v>251</v>
      </c>
      <c r="I5" s="17" t="s">
        <v>55</v>
      </c>
      <c r="J5" s="12" t="s">
        <v>252</v>
      </c>
      <c r="K5" s="13"/>
      <c r="L5" s="13"/>
      <c r="M5" s="14"/>
      <c r="N5" s="12" t="s">
        <v>187</v>
      </c>
      <c r="O5" s="13"/>
      <c r="P5" s="14"/>
      <c r="Q5" s="11" t="s">
        <v>61</v>
      </c>
      <c r="R5" s="12" t="s">
        <v>62</v>
      </c>
      <c r="S5" s="13"/>
      <c r="T5" s="13"/>
      <c r="U5" s="13"/>
      <c r="V5" s="13"/>
      <c r="W5" s="14"/>
    </row>
    <row r="6" ht="21.75" customHeight="1" spans="1:23">
      <c r="A6" s="15"/>
      <c r="B6" s="29"/>
      <c r="C6" s="15"/>
      <c r="D6" s="15"/>
      <c r="E6" s="16"/>
      <c r="F6" s="16"/>
      <c r="G6" s="16"/>
      <c r="H6" s="16"/>
      <c r="I6" s="29"/>
      <c r="J6" s="163" t="s">
        <v>58</v>
      </c>
      <c r="K6" s="164"/>
      <c r="L6" s="11" t="s">
        <v>59</v>
      </c>
      <c r="M6" s="11" t="s">
        <v>60</v>
      </c>
      <c r="N6" s="11" t="s">
        <v>58</v>
      </c>
      <c r="O6" s="11" t="s">
        <v>59</v>
      </c>
      <c r="P6" s="11" t="s">
        <v>60</v>
      </c>
      <c r="Q6" s="16"/>
      <c r="R6" s="11" t="s">
        <v>57</v>
      </c>
      <c r="S6" s="11" t="s">
        <v>64</v>
      </c>
      <c r="T6" s="11" t="s">
        <v>193</v>
      </c>
      <c r="U6" s="11" t="s">
        <v>66</v>
      </c>
      <c r="V6" s="11" t="s">
        <v>67</v>
      </c>
      <c r="W6" s="11" t="s">
        <v>68</v>
      </c>
    </row>
    <row r="7" ht="21" customHeight="1" spans="1:23">
      <c r="A7" s="29"/>
      <c r="B7" s="29"/>
      <c r="C7" s="29"/>
      <c r="D7" s="29"/>
      <c r="E7" s="29"/>
      <c r="F7" s="29"/>
      <c r="G7" s="29"/>
      <c r="H7" s="29"/>
      <c r="I7" s="29"/>
      <c r="J7" s="165" t="s">
        <v>57</v>
      </c>
      <c r="K7" s="166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ht="39.75" customHeight="1" spans="1:23">
      <c r="A8" s="18"/>
      <c r="B8" s="20"/>
      <c r="C8" s="18"/>
      <c r="D8" s="18"/>
      <c r="E8" s="19"/>
      <c r="F8" s="19"/>
      <c r="G8" s="19"/>
      <c r="H8" s="19"/>
      <c r="I8" s="20"/>
      <c r="J8" s="65" t="s">
        <v>57</v>
      </c>
      <c r="K8" s="65" t="s">
        <v>253</v>
      </c>
      <c r="L8" s="19"/>
      <c r="M8" s="19"/>
      <c r="N8" s="19"/>
      <c r="O8" s="19"/>
      <c r="P8" s="19"/>
      <c r="Q8" s="19"/>
      <c r="R8" s="19"/>
      <c r="S8" s="19"/>
      <c r="T8" s="19"/>
      <c r="U8" s="20"/>
      <c r="V8" s="19"/>
      <c r="W8" s="19"/>
    </row>
    <row r="9" ht="15" customHeight="1" spans="1:23">
      <c r="A9" s="21">
        <v>1</v>
      </c>
      <c r="B9" s="21">
        <v>2</v>
      </c>
      <c r="C9" s="21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1">
        <v>10</v>
      </c>
      <c r="K9" s="21">
        <v>11</v>
      </c>
      <c r="L9" s="37">
        <v>12</v>
      </c>
      <c r="M9" s="37">
        <v>13</v>
      </c>
      <c r="N9" s="37">
        <v>14</v>
      </c>
      <c r="O9" s="37">
        <v>15</v>
      </c>
      <c r="P9" s="37">
        <v>16</v>
      </c>
      <c r="Q9" s="37">
        <v>17</v>
      </c>
      <c r="R9" s="37">
        <v>18</v>
      </c>
      <c r="S9" s="37">
        <v>19</v>
      </c>
      <c r="T9" s="37">
        <v>20</v>
      </c>
      <c r="U9" s="21">
        <v>21</v>
      </c>
      <c r="V9" s="37">
        <v>22</v>
      </c>
      <c r="W9" s="21">
        <v>23</v>
      </c>
    </row>
    <row r="10" ht="21.75" customHeight="1" spans="1:23">
      <c r="A10" s="67" t="s">
        <v>254</v>
      </c>
      <c r="B10" s="67" t="s">
        <v>255</v>
      </c>
      <c r="C10" s="67" t="s">
        <v>256</v>
      </c>
      <c r="D10" s="67" t="s">
        <v>70</v>
      </c>
      <c r="E10" s="67" t="s">
        <v>101</v>
      </c>
      <c r="F10" s="67" t="s">
        <v>102</v>
      </c>
      <c r="G10" s="67" t="s">
        <v>257</v>
      </c>
      <c r="H10" s="67" t="s">
        <v>258</v>
      </c>
      <c r="I10" s="80">
        <v>20000</v>
      </c>
      <c r="J10" s="80"/>
      <c r="K10" s="80"/>
      <c r="L10" s="80"/>
      <c r="M10" s="80"/>
      <c r="N10" s="80"/>
      <c r="O10" s="80"/>
      <c r="P10" s="80"/>
      <c r="Q10" s="80"/>
      <c r="R10" s="80">
        <v>20000</v>
      </c>
      <c r="S10" s="80">
        <v>20000</v>
      </c>
      <c r="T10" s="80"/>
      <c r="U10" s="80"/>
      <c r="V10" s="80"/>
      <c r="W10" s="80"/>
    </row>
    <row r="11" ht="21.75" customHeight="1" spans="1:23">
      <c r="A11" s="67" t="s">
        <v>254</v>
      </c>
      <c r="B11" s="67" t="s">
        <v>255</v>
      </c>
      <c r="C11" s="67" t="s">
        <v>256</v>
      </c>
      <c r="D11" s="67" t="s">
        <v>70</v>
      </c>
      <c r="E11" s="67" t="s">
        <v>101</v>
      </c>
      <c r="F11" s="67" t="s">
        <v>102</v>
      </c>
      <c r="G11" s="67" t="s">
        <v>259</v>
      </c>
      <c r="H11" s="67" t="s">
        <v>260</v>
      </c>
      <c r="I11" s="80">
        <v>18400</v>
      </c>
      <c r="J11" s="80"/>
      <c r="K11" s="80"/>
      <c r="L11" s="80"/>
      <c r="M11" s="80"/>
      <c r="N11" s="80"/>
      <c r="O11" s="80"/>
      <c r="P11" s="80"/>
      <c r="Q11" s="80"/>
      <c r="R11" s="80">
        <v>18400</v>
      </c>
      <c r="S11" s="80">
        <v>18400</v>
      </c>
      <c r="T11" s="80"/>
      <c r="U11" s="80"/>
      <c r="V11" s="80"/>
      <c r="W11" s="80"/>
    </row>
    <row r="12" ht="21.75" customHeight="1" spans="1:23">
      <c r="A12" s="67" t="s">
        <v>254</v>
      </c>
      <c r="B12" s="67" t="s">
        <v>255</v>
      </c>
      <c r="C12" s="67" t="s">
        <v>256</v>
      </c>
      <c r="D12" s="67" t="s">
        <v>70</v>
      </c>
      <c r="E12" s="67" t="s">
        <v>101</v>
      </c>
      <c r="F12" s="67" t="s">
        <v>102</v>
      </c>
      <c r="G12" s="67" t="s">
        <v>261</v>
      </c>
      <c r="H12" s="67" t="s">
        <v>262</v>
      </c>
      <c r="I12" s="80">
        <v>61600</v>
      </c>
      <c r="J12" s="80"/>
      <c r="K12" s="80"/>
      <c r="L12" s="80"/>
      <c r="M12" s="80"/>
      <c r="N12" s="80"/>
      <c r="O12" s="80"/>
      <c r="P12" s="80"/>
      <c r="Q12" s="80"/>
      <c r="R12" s="80">
        <v>61600</v>
      </c>
      <c r="S12" s="80">
        <v>61600</v>
      </c>
      <c r="T12" s="80"/>
      <c r="U12" s="80"/>
      <c r="V12" s="80"/>
      <c r="W12" s="80"/>
    </row>
    <row r="13" ht="21.75" customHeight="1" spans="1:23">
      <c r="A13" s="67" t="s">
        <v>254</v>
      </c>
      <c r="B13" s="67" t="s">
        <v>255</v>
      </c>
      <c r="C13" s="67" t="s">
        <v>256</v>
      </c>
      <c r="D13" s="67" t="s">
        <v>70</v>
      </c>
      <c r="E13" s="67" t="s">
        <v>101</v>
      </c>
      <c r="F13" s="67" t="s">
        <v>102</v>
      </c>
      <c r="G13" s="67" t="s">
        <v>241</v>
      </c>
      <c r="H13" s="67" t="s">
        <v>242</v>
      </c>
      <c r="I13" s="80">
        <v>200000</v>
      </c>
      <c r="J13" s="80"/>
      <c r="K13" s="80"/>
      <c r="L13" s="80"/>
      <c r="M13" s="80"/>
      <c r="N13" s="80"/>
      <c r="O13" s="80"/>
      <c r="P13" s="80"/>
      <c r="Q13" s="80"/>
      <c r="R13" s="80">
        <v>200000</v>
      </c>
      <c r="S13" s="80">
        <v>200000</v>
      </c>
      <c r="T13" s="80"/>
      <c r="U13" s="80"/>
      <c r="V13" s="80"/>
      <c r="W13" s="80"/>
    </row>
    <row r="14" ht="21.75" customHeight="1" spans="1:23">
      <c r="A14" s="67" t="s">
        <v>254</v>
      </c>
      <c r="B14" s="67" t="s">
        <v>255</v>
      </c>
      <c r="C14" s="67" t="s">
        <v>256</v>
      </c>
      <c r="D14" s="67" t="s">
        <v>70</v>
      </c>
      <c r="E14" s="67" t="s">
        <v>101</v>
      </c>
      <c r="F14" s="67" t="s">
        <v>102</v>
      </c>
      <c r="G14" s="67" t="s">
        <v>263</v>
      </c>
      <c r="H14" s="67" t="s">
        <v>264</v>
      </c>
      <c r="I14" s="80">
        <v>536000</v>
      </c>
      <c r="J14" s="80"/>
      <c r="K14" s="80"/>
      <c r="L14" s="80"/>
      <c r="M14" s="80"/>
      <c r="N14" s="80"/>
      <c r="O14" s="80"/>
      <c r="P14" s="80"/>
      <c r="Q14" s="80"/>
      <c r="R14" s="80">
        <v>536000</v>
      </c>
      <c r="S14" s="80">
        <v>536000</v>
      </c>
      <c r="T14" s="80"/>
      <c r="U14" s="80"/>
      <c r="V14" s="80"/>
      <c r="W14" s="80"/>
    </row>
    <row r="15" ht="21.75" customHeight="1" spans="1:23">
      <c r="A15" s="67" t="s">
        <v>254</v>
      </c>
      <c r="B15" s="67" t="s">
        <v>255</v>
      </c>
      <c r="C15" s="67" t="s">
        <v>256</v>
      </c>
      <c r="D15" s="67" t="s">
        <v>70</v>
      </c>
      <c r="E15" s="67" t="s">
        <v>101</v>
      </c>
      <c r="F15" s="67" t="s">
        <v>102</v>
      </c>
      <c r="G15" s="67" t="s">
        <v>265</v>
      </c>
      <c r="H15" s="67" t="s">
        <v>266</v>
      </c>
      <c r="I15" s="80">
        <v>60000</v>
      </c>
      <c r="J15" s="80"/>
      <c r="K15" s="80"/>
      <c r="L15" s="80"/>
      <c r="M15" s="80"/>
      <c r="N15" s="80"/>
      <c r="O15" s="80"/>
      <c r="P15" s="80"/>
      <c r="Q15" s="80"/>
      <c r="R15" s="80">
        <v>60000</v>
      </c>
      <c r="S15" s="80">
        <v>60000</v>
      </c>
      <c r="T15" s="80"/>
      <c r="U15" s="80"/>
      <c r="V15" s="80"/>
      <c r="W15" s="80"/>
    </row>
    <row r="16" ht="18.75" customHeight="1" spans="1:23">
      <c r="A16" s="160" t="s">
        <v>167</v>
      </c>
      <c r="B16" s="161"/>
      <c r="C16" s="161"/>
      <c r="D16" s="161"/>
      <c r="E16" s="161"/>
      <c r="F16" s="161"/>
      <c r="G16" s="161"/>
      <c r="H16" s="162"/>
      <c r="I16" s="80">
        <v>896000</v>
      </c>
      <c r="J16" s="80"/>
      <c r="K16" s="80"/>
      <c r="L16" s="80"/>
      <c r="M16" s="80"/>
      <c r="N16" s="80"/>
      <c r="O16" s="80"/>
      <c r="P16" s="80"/>
      <c r="Q16" s="80"/>
      <c r="R16" s="80">
        <v>896000</v>
      </c>
      <c r="S16" s="80">
        <v>896000</v>
      </c>
      <c r="T16" s="80"/>
      <c r="U16" s="80"/>
      <c r="V16" s="80"/>
      <c r="W16" s="80"/>
    </row>
  </sheetData>
  <mergeCells count="28">
    <mergeCell ref="A3:W3"/>
    <mergeCell ref="A4:H4"/>
    <mergeCell ref="J5:M5"/>
    <mergeCell ref="N5:P5"/>
    <mergeCell ref="R5:W5"/>
    <mergeCell ref="A16:H16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4"/>
  <sheetViews>
    <sheetView showZeros="0" workbookViewId="0">
      <pane ySplit="1" topLeftCell="A2" activePane="bottomLeft" state="frozen"/>
      <selection/>
      <selection pane="bottomLeft" activeCell="E13" sqref="E13"/>
    </sheetView>
  </sheetViews>
  <sheetFormatPr defaultColWidth="9.14166666666667" defaultRowHeight="12" customHeight="1"/>
  <cols>
    <col min="1" max="1" width="17.875" style="1" customWidth="1"/>
    <col min="2" max="2" width="21.625" style="1" customWidth="1"/>
    <col min="3" max="3" width="8.125" style="1" customWidth="1"/>
    <col min="4" max="4" width="11.125" style="1" customWidth="1"/>
    <col min="5" max="5" width="23.125" style="1" customWidth="1"/>
    <col min="6" max="6" width="8.875" style="1" customWidth="1"/>
    <col min="7" max="7" width="11.125" style="1" customWidth="1"/>
    <col min="8" max="9" width="8.875" style="1" customWidth="1"/>
    <col min="10" max="10" width="20.125" style="1" customWidth="1"/>
    <col min="11" max="16384" width="9.14166666666667" style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8" customHeight="1" spans="10:10">
      <c r="J2" s="4" t="s">
        <v>267</v>
      </c>
    </row>
    <row r="3" ht="39.75" customHeight="1" spans="1:10">
      <c r="A3" s="63" t="str">
        <f>"2025"&amp;"年部门项目支出绩效目标表"</f>
        <v>2025年部门项目支出绩效目标表</v>
      </c>
      <c r="B3" s="5"/>
      <c r="C3" s="5"/>
      <c r="D3" s="5"/>
      <c r="E3" s="5"/>
      <c r="F3" s="64"/>
      <c r="G3" s="5"/>
      <c r="H3" s="64"/>
      <c r="I3" s="64"/>
      <c r="J3" s="5"/>
    </row>
    <row r="4" ht="17.25" customHeight="1" spans="1:1">
      <c r="A4" s="6" t="str">
        <f>"单位名称："&amp;"昆明市妇女儿童活动中心"</f>
        <v>单位名称：昆明市妇女儿童活动中心</v>
      </c>
    </row>
    <row r="5" ht="44.25" customHeight="1" spans="1:10">
      <c r="A5" s="65" t="s">
        <v>180</v>
      </c>
      <c r="B5" s="65" t="s">
        <v>268</v>
      </c>
      <c r="C5" s="65" t="s">
        <v>269</v>
      </c>
      <c r="D5" s="65" t="s">
        <v>270</v>
      </c>
      <c r="E5" s="65" t="s">
        <v>271</v>
      </c>
      <c r="F5" s="66" t="s">
        <v>272</v>
      </c>
      <c r="G5" s="65" t="s">
        <v>273</v>
      </c>
      <c r="H5" s="66" t="s">
        <v>274</v>
      </c>
      <c r="I5" s="66" t="s">
        <v>275</v>
      </c>
      <c r="J5" s="65" t="s">
        <v>276</v>
      </c>
    </row>
    <row r="6" ht="18.75" customHeight="1" spans="1:10">
      <c r="A6" s="157">
        <v>1</v>
      </c>
      <c r="B6" s="157">
        <v>2</v>
      </c>
      <c r="C6" s="157">
        <v>3</v>
      </c>
      <c r="D6" s="157">
        <v>4</v>
      </c>
      <c r="E6" s="157">
        <v>5</v>
      </c>
      <c r="F6" s="37">
        <v>6</v>
      </c>
      <c r="G6" s="157">
        <v>7</v>
      </c>
      <c r="H6" s="37">
        <v>8</v>
      </c>
      <c r="I6" s="37">
        <v>9</v>
      </c>
      <c r="J6" s="157">
        <v>10</v>
      </c>
    </row>
    <row r="7" ht="42" customHeight="1" spans="1:10">
      <c r="A7" s="30" t="s">
        <v>70</v>
      </c>
      <c r="B7" s="67"/>
      <c r="C7" s="67"/>
      <c r="D7" s="67"/>
      <c r="E7" s="51"/>
      <c r="F7" s="68"/>
      <c r="G7" s="51"/>
      <c r="H7" s="68"/>
      <c r="I7" s="68"/>
      <c r="J7" s="51"/>
    </row>
    <row r="8" ht="42" customHeight="1" spans="1:10">
      <c r="A8" s="158" t="s">
        <v>256</v>
      </c>
      <c r="B8" s="22" t="s">
        <v>277</v>
      </c>
      <c r="C8" s="22" t="s">
        <v>278</v>
      </c>
      <c r="D8" s="22" t="s">
        <v>279</v>
      </c>
      <c r="E8" s="30" t="s">
        <v>280</v>
      </c>
      <c r="F8" s="22" t="s">
        <v>281</v>
      </c>
      <c r="G8" s="30" t="s">
        <v>84</v>
      </c>
      <c r="H8" s="22" t="s">
        <v>282</v>
      </c>
      <c r="I8" s="22" t="s">
        <v>283</v>
      </c>
      <c r="J8" s="30" t="s">
        <v>284</v>
      </c>
    </row>
    <row r="9" ht="42" customHeight="1" spans="1:10">
      <c r="A9" s="158" t="s">
        <v>256</v>
      </c>
      <c r="B9" s="22" t="s">
        <v>277</v>
      </c>
      <c r="C9" s="22" t="s">
        <v>278</v>
      </c>
      <c r="D9" s="22" t="s">
        <v>279</v>
      </c>
      <c r="E9" s="30" t="s">
        <v>285</v>
      </c>
      <c r="F9" s="22" t="s">
        <v>286</v>
      </c>
      <c r="G9" s="30" t="s">
        <v>287</v>
      </c>
      <c r="H9" s="22" t="s">
        <v>288</v>
      </c>
      <c r="I9" s="22" t="s">
        <v>283</v>
      </c>
      <c r="J9" s="30" t="s">
        <v>289</v>
      </c>
    </row>
    <row r="10" ht="42" customHeight="1" spans="1:10">
      <c r="A10" s="158" t="s">
        <v>256</v>
      </c>
      <c r="B10" s="22" t="s">
        <v>277</v>
      </c>
      <c r="C10" s="22" t="s">
        <v>278</v>
      </c>
      <c r="D10" s="22" t="s">
        <v>290</v>
      </c>
      <c r="E10" s="30" t="s">
        <v>291</v>
      </c>
      <c r="F10" s="22" t="s">
        <v>292</v>
      </c>
      <c r="G10" s="30" t="s">
        <v>293</v>
      </c>
      <c r="H10" s="22" t="s">
        <v>294</v>
      </c>
      <c r="I10" s="22" t="s">
        <v>283</v>
      </c>
      <c r="J10" s="30" t="s">
        <v>295</v>
      </c>
    </row>
    <row r="11" ht="42" customHeight="1" spans="1:10">
      <c r="A11" s="158" t="s">
        <v>256</v>
      </c>
      <c r="B11" s="22" t="s">
        <v>277</v>
      </c>
      <c r="C11" s="22" t="s">
        <v>278</v>
      </c>
      <c r="D11" s="22" t="s">
        <v>296</v>
      </c>
      <c r="E11" s="30" t="s">
        <v>297</v>
      </c>
      <c r="F11" s="22" t="s">
        <v>281</v>
      </c>
      <c r="G11" s="30" t="s">
        <v>298</v>
      </c>
      <c r="H11" s="22" t="s">
        <v>299</v>
      </c>
      <c r="I11" s="22" t="s">
        <v>283</v>
      </c>
      <c r="J11" s="30" t="s">
        <v>300</v>
      </c>
    </row>
    <row r="12" ht="42" customHeight="1" spans="1:10">
      <c r="A12" s="158" t="s">
        <v>256</v>
      </c>
      <c r="B12" s="22" t="s">
        <v>277</v>
      </c>
      <c r="C12" s="22" t="s">
        <v>278</v>
      </c>
      <c r="D12" s="22" t="s">
        <v>301</v>
      </c>
      <c r="E12" s="30" t="s">
        <v>302</v>
      </c>
      <c r="F12" s="22" t="s">
        <v>281</v>
      </c>
      <c r="G12" s="30" t="s">
        <v>303</v>
      </c>
      <c r="H12" s="22" t="s">
        <v>304</v>
      </c>
      <c r="I12" s="22" t="s">
        <v>283</v>
      </c>
      <c r="J12" s="30" t="s">
        <v>305</v>
      </c>
    </row>
    <row r="13" ht="42" customHeight="1" spans="1:10">
      <c r="A13" s="158" t="s">
        <v>256</v>
      </c>
      <c r="B13" s="22" t="s">
        <v>277</v>
      </c>
      <c r="C13" s="22" t="s">
        <v>306</v>
      </c>
      <c r="D13" s="22" t="s">
        <v>307</v>
      </c>
      <c r="E13" s="30" t="s">
        <v>308</v>
      </c>
      <c r="F13" s="22" t="s">
        <v>309</v>
      </c>
      <c r="G13" s="30" t="s">
        <v>310</v>
      </c>
      <c r="H13" s="22" t="s">
        <v>294</v>
      </c>
      <c r="I13" s="22" t="s">
        <v>283</v>
      </c>
      <c r="J13" s="30" t="s">
        <v>308</v>
      </c>
    </row>
    <row r="14" ht="42" customHeight="1" spans="1:10">
      <c r="A14" s="158" t="s">
        <v>256</v>
      </c>
      <c r="B14" s="22" t="s">
        <v>277</v>
      </c>
      <c r="C14" s="22" t="s">
        <v>311</v>
      </c>
      <c r="D14" s="22" t="s">
        <v>312</v>
      </c>
      <c r="E14" s="30" t="s">
        <v>313</v>
      </c>
      <c r="F14" s="22" t="s">
        <v>286</v>
      </c>
      <c r="G14" s="30" t="s">
        <v>293</v>
      </c>
      <c r="H14" s="22" t="s">
        <v>294</v>
      </c>
      <c r="I14" s="22" t="s">
        <v>283</v>
      </c>
      <c r="J14" s="30" t="s">
        <v>313</v>
      </c>
    </row>
  </sheetData>
  <mergeCells count="4">
    <mergeCell ref="A3:J3"/>
    <mergeCell ref="A4:H4"/>
    <mergeCell ref="A8:A14"/>
    <mergeCell ref="B8:B1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市对下转移支付预算表09-1</vt:lpstr>
      <vt:lpstr>市对下转移支付绩效目标表09-2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2025-02-07T07:20:00Z</dcterms:created>
  <dcterms:modified xsi:type="dcterms:W3CDTF">2025-02-11T03:13:11Z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FA914AA68E5149549D312F4216C0C54F</vt:lpwstr>
  </property>
  <property fmtid="{D5CDD505-2E9C-101B-9397-08002B2CF9AE}" pid="3" name="KSOProductBuildVer">
    <vt:lpwstr>2052-12.1.0.19770</vt:lpwstr>
  </property>
</Properties>
</file>